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activeTab="0"/>
  </bookViews>
  <sheets>
    <sheet name="E" sheetId="1" r:id="rId1"/>
    <sheet name="A" sheetId="2" r:id="rId2"/>
  </sheets>
  <definedNames>
    <definedName name="_xlnm.Print_Area" localSheetId="1">'A'!$A$3:$AE$26</definedName>
    <definedName name="_xlnm.Print_Area" localSheetId="0">'E'!$A$3:$AR$26</definedName>
  </definedNames>
  <calcPr fullCalcOnLoad="1"/>
</workbook>
</file>

<file path=xl/sharedStrings.xml><?xml version="1.0" encoding="utf-8"?>
<sst xmlns="http://schemas.openxmlformats.org/spreadsheetml/2006/main" count="707" uniqueCount="92">
  <si>
    <t xml:space="preserve">IME </t>
  </si>
  <si>
    <t>PREZIME</t>
  </si>
  <si>
    <t>T1</t>
  </si>
  <si>
    <t>T2</t>
  </si>
  <si>
    <t>T3</t>
  </si>
  <si>
    <t>T4</t>
  </si>
  <si>
    <t>T5</t>
  </si>
  <si>
    <t>T6</t>
  </si>
  <si>
    <t>z</t>
  </si>
  <si>
    <t>b</t>
  </si>
  <si>
    <t>e</t>
  </si>
  <si>
    <t>c</t>
  </si>
  <si>
    <t>d</t>
  </si>
  <si>
    <t>a</t>
  </si>
  <si>
    <t>Ivana</t>
  </si>
  <si>
    <t>Gobec</t>
  </si>
  <si>
    <t>Zdenko</t>
  </si>
  <si>
    <t>Horjan</t>
  </si>
  <si>
    <t>Nenad</t>
  </si>
  <si>
    <t>Lovrec</t>
  </si>
  <si>
    <t>x</t>
  </si>
  <si>
    <t>Ivica</t>
  </si>
  <si>
    <t>Bertol</t>
  </si>
  <si>
    <t>Niko</t>
  </si>
  <si>
    <t>Čižek</t>
  </si>
  <si>
    <t>Damir</t>
  </si>
  <si>
    <t>Mario</t>
  </si>
  <si>
    <t>Štambuk</t>
  </si>
  <si>
    <t>Mihaljević</t>
  </si>
  <si>
    <t>Mateja</t>
  </si>
  <si>
    <t>Keresteš</t>
  </si>
  <si>
    <t>Vlado</t>
  </si>
  <si>
    <t>Sedej</t>
  </si>
  <si>
    <t>Duša</t>
  </si>
  <si>
    <t>Gábor</t>
  </si>
  <si>
    <t>Erdős</t>
  </si>
  <si>
    <t>Márton</t>
  </si>
  <si>
    <t>Ágnes</t>
  </si>
  <si>
    <t xml:space="preserve">Erdősné Németh </t>
  </si>
  <si>
    <t>SI ČIP</t>
  </si>
  <si>
    <t>J</t>
  </si>
  <si>
    <t>P</t>
  </si>
  <si>
    <t xml:space="preserve"> - za izračun rezultata natjecatelja koji, u nekoj skupini zadataka, imaju krivo štancanje (npr T1) uzeto je vrijeme štancanja zadnjeg odgovora u toj skupini (T1) prije starta slijedećeg zadatka (T2)</t>
  </si>
  <si>
    <t xml:space="preserve"> - for competitors who have wrong punch in one cluster of flags/controls (for example T1), time spent was calculated based on time of punch of the last answer in that cluster (T1) before punching the start for the next cluster (for example T2)</t>
  </si>
  <si>
    <t>NAME</t>
  </si>
  <si>
    <t>SURNAME</t>
  </si>
  <si>
    <t>SI DIBBER</t>
  </si>
  <si>
    <t xml:space="preserve"> - J/P  - JUNIOR ili PARALIMPIK klasa / JUNIOR or PARALIMPIC class </t>
  </si>
  <si>
    <t xml:space="preserve"> - zadatak E8 je poništen zbog žalbe natjecatelja da opis kontrole nije u skladu s IOF uputama</t>
  </si>
  <si>
    <t xml:space="preserve"> - control E8 was voided due to the complaint of the competitor that the description is not in line with IOF technical gudelines</t>
  </si>
  <si>
    <t>Z</t>
  </si>
  <si>
    <t>B</t>
  </si>
  <si>
    <t>E</t>
  </si>
  <si>
    <t>C</t>
  </si>
  <si>
    <t>Iva</t>
  </si>
  <si>
    <t>Maja</t>
  </si>
  <si>
    <t>Cvitković</t>
  </si>
  <si>
    <t>Sanja</t>
  </si>
  <si>
    <t>Žužić</t>
  </si>
  <si>
    <t>Timo</t>
  </si>
  <si>
    <t>Patrik</t>
  </si>
  <si>
    <t>Malnar</t>
  </si>
  <si>
    <t>Matija</t>
  </si>
  <si>
    <t>Kučinac</t>
  </si>
  <si>
    <t>Mia</t>
  </si>
  <si>
    <t>Ivor</t>
  </si>
  <si>
    <t>Mikulčić</t>
  </si>
  <si>
    <t>Matej</t>
  </si>
  <si>
    <t>Dora</t>
  </si>
  <si>
    <t>Težak</t>
  </si>
  <si>
    <t>Luka</t>
  </si>
  <si>
    <t>Antun</t>
  </si>
  <si>
    <t>Tišljar</t>
  </si>
  <si>
    <t>Lea</t>
  </si>
  <si>
    <t>Tea</t>
  </si>
  <si>
    <t>Mislav</t>
  </si>
  <si>
    <t>Šajatović</t>
  </si>
  <si>
    <t>Ana</t>
  </si>
  <si>
    <t>D</t>
  </si>
  <si>
    <t>A</t>
  </si>
  <si>
    <t>P1</t>
  </si>
  <si>
    <t>mm:ss</t>
  </si>
  <si>
    <t>penal</t>
  </si>
  <si>
    <t>O</t>
  </si>
  <si>
    <t>P2</t>
  </si>
  <si>
    <t>P3</t>
  </si>
  <si>
    <t>m:ss</t>
  </si>
  <si>
    <t>P4</t>
  </si>
  <si>
    <t>P5</t>
  </si>
  <si>
    <t>P6</t>
  </si>
  <si>
    <t>T</t>
  </si>
  <si>
    <t>TC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</si>
</sst>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m:ss"/>
  </numFmts>
  <fonts count="5">
    <font>
      <sz val="10"/>
      <name val="Arial"/>
      <family val="0"/>
    </font>
    <font>
      <sz val="8"/>
      <name val="Arial"/>
      <family val="0"/>
    </font>
    <font>
      <b/>
      <sz val="8"/>
      <name val="Arial"/>
      <family val="0"/>
    </font>
    <font>
      <b/>
      <sz val="8"/>
      <color indexed="10"/>
      <name val="Arial"/>
      <family val="0"/>
    </font>
    <font>
      <sz val="8"/>
      <color indexed="63"/>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2" borderId="1" xfId="0" applyFont="1" applyFill="1" applyBorder="1" applyAlignment="1">
      <alignment horizontal="center"/>
    </xf>
    <xf numFmtId="0" fontId="2" fillId="3" borderId="2" xfId="0" applyFont="1" applyFill="1" applyBorder="1" applyAlignment="1">
      <alignment horizontal="center"/>
    </xf>
    <xf numFmtId="0" fontId="2" fillId="4" borderId="3" xfId="0" applyFont="1" applyFill="1" applyBorder="1" applyAlignment="1">
      <alignment horizontal="center"/>
    </xf>
    <xf numFmtId="0" fontId="2" fillId="0" borderId="0" xfId="0" applyFont="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3" fillId="0" borderId="5" xfId="0" applyFont="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alignment horizontal="center"/>
    </xf>
    <xf numFmtId="0" fontId="1" fillId="4" borderId="6"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xf>
    <xf numFmtId="0" fontId="2" fillId="0" borderId="8"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172" fontId="1" fillId="0" borderId="2" xfId="0" applyNumberFormat="1" applyFont="1" applyBorder="1" applyAlignment="1">
      <alignment horizontal="center"/>
    </xf>
    <xf numFmtId="172" fontId="1" fillId="0" borderId="3" xfId="0" applyNumberFormat="1" applyFont="1" applyBorder="1" applyAlignment="1">
      <alignment horizontal="center"/>
    </xf>
    <xf numFmtId="45" fontId="1" fillId="2" borderId="7" xfId="0" applyNumberFormat="1" applyFont="1" applyFill="1" applyBorder="1" applyAlignment="1">
      <alignment horizontal="center"/>
    </xf>
    <xf numFmtId="45" fontId="1" fillId="3" borderId="8" xfId="0" applyNumberFormat="1" applyFont="1" applyFill="1" applyBorder="1" applyAlignment="1">
      <alignment horizontal="center"/>
    </xf>
    <xf numFmtId="45" fontId="1" fillId="4" borderId="9" xfId="0" applyNumberFormat="1"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172" fontId="1" fillId="0" borderId="11" xfId="0" applyNumberFormat="1" applyFont="1" applyBorder="1" applyAlignment="1">
      <alignment horizontal="center"/>
    </xf>
    <xf numFmtId="172" fontId="1" fillId="0" borderId="9" xfId="0" applyNumberFormat="1" applyFont="1" applyBorder="1" applyAlignment="1">
      <alignment horizontal="center"/>
    </xf>
    <xf numFmtId="45" fontId="1" fillId="2" borderId="10" xfId="0" applyNumberFormat="1" applyFont="1" applyFill="1" applyBorder="1" applyAlignment="1">
      <alignment horizontal="center"/>
    </xf>
    <xf numFmtId="45" fontId="1" fillId="3" borderId="11" xfId="0" applyNumberFormat="1" applyFont="1" applyFill="1" applyBorder="1" applyAlignment="1">
      <alignment horizontal="center"/>
    </xf>
    <xf numFmtId="45" fontId="1" fillId="4" borderId="12" xfId="0" applyNumberFormat="1" applyFont="1" applyFill="1" applyBorder="1" applyAlignment="1">
      <alignment horizontal="center"/>
    </xf>
    <xf numFmtId="0" fontId="1" fillId="0" borderId="4" xfId="0" applyFont="1" applyBorder="1" applyAlignment="1">
      <alignment horizontal="center"/>
    </xf>
    <xf numFmtId="172" fontId="1" fillId="0" borderId="5" xfId="0" applyNumberFormat="1" applyFont="1" applyBorder="1" applyAlignment="1">
      <alignment horizontal="center"/>
    </xf>
    <xf numFmtId="172" fontId="1" fillId="0" borderId="13" xfId="0" applyNumberFormat="1" applyFont="1" applyBorder="1" applyAlignment="1">
      <alignment horizontal="center"/>
    </xf>
    <xf numFmtId="45" fontId="1" fillId="2" borderId="4" xfId="0" applyNumberFormat="1" applyFont="1" applyFill="1" applyBorder="1" applyAlignment="1">
      <alignment horizontal="center"/>
    </xf>
    <xf numFmtId="45" fontId="1" fillId="3" borderId="5" xfId="0" applyNumberFormat="1" applyFont="1" applyFill="1" applyBorder="1" applyAlignment="1">
      <alignment horizontal="center"/>
    </xf>
    <xf numFmtId="45" fontId="1" fillId="4" borderId="6" xfId="0" applyNumberFormat="1" applyFont="1" applyFill="1"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applyBorder="1" applyAlignment="1">
      <alignment/>
    </xf>
    <xf numFmtId="45" fontId="1" fillId="0" borderId="0" xfId="0" applyNumberFormat="1" applyFont="1" applyAlignment="1">
      <alignment horizontal="center"/>
    </xf>
    <xf numFmtId="0" fontId="3" fillId="0" borderId="0" xfId="0" applyFont="1" applyAlignment="1">
      <alignment horizontal="right"/>
    </xf>
    <xf numFmtId="172" fontId="3" fillId="0" borderId="0" xfId="0" applyNumberFormat="1" applyFont="1" applyAlignment="1">
      <alignment/>
    </xf>
    <xf numFmtId="0" fontId="2" fillId="0" borderId="2" xfId="0" applyFont="1" applyBorder="1" applyAlignment="1">
      <alignment/>
    </xf>
    <xf numFmtId="0" fontId="1" fillId="0" borderId="14" xfId="0" applyFont="1" applyBorder="1" applyAlignment="1">
      <alignment horizontal="center"/>
    </xf>
    <xf numFmtId="0" fontId="1" fillId="0" borderId="15" xfId="0" applyFont="1" applyBorder="1" applyAlignment="1">
      <alignment horizontal="center"/>
    </xf>
    <xf numFmtId="0" fontId="2" fillId="0" borderId="1" xfId="0" applyFont="1" applyBorder="1" applyAlignment="1">
      <alignment/>
    </xf>
    <xf numFmtId="172" fontId="1" fillId="0" borderId="12" xfId="0" applyNumberFormat="1" applyFont="1" applyBorder="1" applyAlignment="1">
      <alignment horizontal="center"/>
    </xf>
    <xf numFmtId="172" fontId="1" fillId="0" borderId="6" xfId="0" applyNumberFormat="1" applyFont="1" applyBorder="1" applyAlignment="1">
      <alignment horizontal="center"/>
    </xf>
    <xf numFmtId="0" fontId="2" fillId="2" borderId="16" xfId="0" applyFont="1" applyFill="1" applyBorder="1" applyAlignment="1">
      <alignment horizontal="center"/>
    </xf>
    <xf numFmtId="45" fontId="1" fillId="2" borderId="14" xfId="0" applyNumberFormat="1" applyFont="1" applyFill="1" applyBorder="1" applyAlignment="1">
      <alignment horizontal="center"/>
    </xf>
    <xf numFmtId="45" fontId="1" fillId="2" borderId="15" xfId="0" applyNumberFormat="1" applyFont="1" applyFill="1" applyBorder="1" applyAlignment="1">
      <alignment horizontal="center"/>
    </xf>
    <xf numFmtId="45" fontId="1" fillId="2" borderId="17" xfId="0" applyNumberFormat="1"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2" borderId="15" xfId="0" applyFont="1" applyFill="1" applyBorder="1" applyAlignment="1">
      <alignment horizontal="center"/>
    </xf>
    <xf numFmtId="0" fontId="1" fillId="3" borderId="5" xfId="0" applyFont="1" applyFill="1" applyBorder="1" applyAlignment="1">
      <alignment horizontal="center"/>
    </xf>
    <xf numFmtId="0" fontId="1" fillId="4" borderId="6"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AR32"/>
  <sheetViews>
    <sheetView tabSelected="1" workbookViewId="0" topLeftCell="A1">
      <pane xSplit="6" ySplit="4" topLeftCell="G5" activePane="bottomRight" state="frozen"/>
      <selection pane="topLeft" activeCell="A1" sqref="A1"/>
      <selection pane="topRight" activeCell="G1" sqref="G1"/>
      <selection pane="bottomLeft" activeCell="A5" sqref="A5"/>
      <selection pane="bottomRight" activeCell="B6" sqref="B6"/>
    </sheetView>
  </sheetViews>
  <sheetFormatPr defaultColWidth="9.140625" defaultRowHeight="12.75"/>
  <cols>
    <col min="1" max="3" width="2.7109375" style="1" customWidth="1"/>
    <col min="4" max="4" width="6.7109375" style="1" customWidth="1"/>
    <col min="5" max="5" width="13.7109375" style="1" customWidth="1"/>
    <col min="6" max="6" width="8.140625" style="2" bestFit="1" customWidth="1"/>
    <col min="7" max="10" width="2.7109375" style="2" customWidth="1"/>
    <col min="11" max="12" width="4.7109375" style="2" customWidth="1"/>
    <col min="13" max="16" width="2.7109375" style="2" customWidth="1"/>
    <col min="17" max="18" width="4.7109375" style="2" customWidth="1"/>
    <col min="19" max="22" width="2.7109375" style="2" customWidth="1"/>
    <col min="23" max="24" width="4.7109375" style="2" customWidth="1"/>
    <col min="25" max="28" width="2.7109375" style="2" customWidth="1"/>
    <col min="29" max="30" width="4.7109375" style="2" customWidth="1"/>
    <col min="31" max="34" width="2.7109375" style="2" customWidth="1"/>
    <col min="35" max="36" width="4.7109375" style="2" customWidth="1"/>
    <col min="37" max="39" width="2.7109375" style="2" customWidth="1"/>
    <col min="40" max="41" width="4.7109375" style="2" customWidth="1"/>
    <col min="42" max="44" width="5.7109375" style="2" customWidth="1"/>
    <col min="45" max="16384" width="9.140625" style="1" customWidth="1"/>
  </cols>
  <sheetData>
    <row r="2" ht="12" thickBot="1"/>
    <row r="3" spans="1:44" s="9" customFormat="1" ht="11.25">
      <c r="A3" s="3"/>
      <c r="B3" s="4"/>
      <c r="C3" s="5"/>
      <c r="D3" s="3" t="s">
        <v>0</v>
      </c>
      <c r="E3" s="4" t="s">
        <v>1</v>
      </c>
      <c r="F3" s="5" t="s">
        <v>39</v>
      </c>
      <c r="G3" s="3">
        <v>1</v>
      </c>
      <c r="H3" s="4">
        <v>2</v>
      </c>
      <c r="I3" s="4">
        <v>3</v>
      </c>
      <c r="J3" s="4">
        <v>4</v>
      </c>
      <c r="K3" s="4" t="s">
        <v>2</v>
      </c>
      <c r="L3" s="5" t="s">
        <v>80</v>
      </c>
      <c r="M3" s="3">
        <v>5</v>
      </c>
      <c r="N3" s="4">
        <v>6</v>
      </c>
      <c r="O3" s="4">
        <v>7</v>
      </c>
      <c r="P3" s="4">
        <v>8</v>
      </c>
      <c r="Q3" s="4" t="s">
        <v>3</v>
      </c>
      <c r="R3" s="5" t="s">
        <v>84</v>
      </c>
      <c r="S3" s="3">
        <v>9</v>
      </c>
      <c r="T3" s="4">
        <v>10</v>
      </c>
      <c r="U3" s="4">
        <v>11</v>
      </c>
      <c r="V3" s="4">
        <v>12</v>
      </c>
      <c r="W3" s="4" t="s">
        <v>4</v>
      </c>
      <c r="X3" s="5" t="s">
        <v>85</v>
      </c>
      <c r="Y3" s="3">
        <v>13</v>
      </c>
      <c r="Z3" s="4">
        <v>14</v>
      </c>
      <c r="AA3" s="4">
        <v>15</v>
      </c>
      <c r="AB3" s="4">
        <v>16</v>
      </c>
      <c r="AC3" s="4" t="s">
        <v>5</v>
      </c>
      <c r="AD3" s="5" t="s">
        <v>87</v>
      </c>
      <c r="AE3" s="3">
        <v>17</v>
      </c>
      <c r="AF3" s="4">
        <v>18</v>
      </c>
      <c r="AG3" s="4">
        <v>19</v>
      </c>
      <c r="AH3" s="4">
        <v>20</v>
      </c>
      <c r="AI3" s="4" t="s">
        <v>6</v>
      </c>
      <c r="AJ3" s="5" t="s">
        <v>88</v>
      </c>
      <c r="AK3" s="3">
        <v>21</v>
      </c>
      <c r="AL3" s="4">
        <v>22</v>
      </c>
      <c r="AM3" s="4">
        <v>23</v>
      </c>
      <c r="AN3" s="4" t="s">
        <v>7</v>
      </c>
      <c r="AO3" s="5" t="s">
        <v>89</v>
      </c>
      <c r="AP3" s="6" t="s">
        <v>90</v>
      </c>
      <c r="AQ3" s="7" t="s">
        <v>41</v>
      </c>
      <c r="AR3" s="8" t="s">
        <v>91</v>
      </c>
    </row>
    <row r="4" spans="1:44" s="9" customFormat="1" ht="12" thickBot="1">
      <c r="A4" s="10" t="s">
        <v>83</v>
      </c>
      <c r="B4" s="11" t="s">
        <v>41</v>
      </c>
      <c r="C4" s="12" t="s">
        <v>40</v>
      </c>
      <c r="D4" s="10" t="s">
        <v>44</v>
      </c>
      <c r="E4" s="11" t="s">
        <v>45</v>
      </c>
      <c r="F4" s="12" t="s">
        <v>46</v>
      </c>
      <c r="G4" s="10" t="s">
        <v>50</v>
      </c>
      <c r="H4" s="11" t="s">
        <v>51</v>
      </c>
      <c r="I4" s="11" t="s">
        <v>52</v>
      </c>
      <c r="J4" s="11" t="s">
        <v>53</v>
      </c>
      <c r="K4" s="15" t="s">
        <v>86</v>
      </c>
      <c r="L4" s="16" t="s">
        <v>86</v>
      </c>
      <c r="M4" s="10" t="s">
        <v>50</v>
      </c>
      <c r="N4" s="11" t="s">
        <v>50</v>
      </c>
      <c r="O4" s="11" t="s">
        <v>51</v>
      </c>
      <c r="P4" s="17"/>
      <c r="Q4" s="15" t="s">
        <v>86</v>
      </c>
      <c r="R4" s="16" t="s">
        <v>86</v>
      </c>
      <c r="S4" s="10" t="s">
        <v>52</v>
      </c>
      <c r="T4" s="11" t="s">
        <v>51</v>
      </c>
      <c r="U4" s="11" t="s">
        <v>50</v>
      </c>
      <c r="V4" s="11" t="s">
        <v>53</v>
      </c>
      <c r="W4" s="15" t="s">
        <v>86</v>
      </c>
      <c r="X4" s="16" t="s">
        <v>86</v>
      </c>
      <c r="Y4" s="10" t="s">
        <v>51</v>
      </c>
      <c r="Z4" s="11" t="s">
        <v>50</v>
      </c>
      <c r="AA4" s="11" t="s">
        <v>78</v>
      </c>
      <c r="AB4" s="11" t="s">
        <v>53</v>
      </c>
      <c r="AC4" s="15" t="s">
        <v>86</v>
      </c>
      <c r="AD4" s="16" t="s">
        <v>86</v>
      </c>
      <c r="AE4" s="10" t="s">
        <v>53</v>
      </c>
      <c r="AF4" s="11" t="s">
        <v>79</v>
      </c>
      <c r="AG4" s="11" t="s">
        <v>53</v>
      </c>
      <c r="AH4" s="11" t="s">
        <v>78</v>
      </c>
      <c r="AI4" s="15" t="s">
        <v>86</v>
      </c>
      <c r="AJ4" s="16" t="s">
        <v>86</v>
      </c>
      <c r="AK4" s="10" t="s">
        <v>51</v>
      </c>
      <c r="AL4" s="11" t="s">
        <v>78</v>
      </c>
      <c r="AM4" s="11" t="s">
        <v>53</v>
      </c>
      <c r="AN4" s="15" t="s">
        <v>86</v>
      </c>
      <c r="AO4" s="16" t="s">
        <v>86</v>
      </c>
      <c r="AP4" s="18" t="s">
        <v>81</v>
      </c>
      <c r="AQ4" s="19" t="s">
        <v>81</v>
      </c>
      <c r="AR4" s="20" t="s">
        <v>81</v>
      </c>
    </row>
    <row r="5" spans="1:44" ht="11.25">
      <c r="A5" s="21">
        <v>1</v>
      </c>
      <c r="B5" s="22">
        <v>1</v>
      </c>
      <c r="C5" s="23"/>
      <c r="D5" s="24" t="s">
        <v>16</v>
      </c>
      <c r="E5" s="25" t="s">
        <v>17</v>
      </c>
      <c r="F5" s="23">
        <v>893833</v>
      </c>
      <c r="G5" s="26" t="s">
        <v>11</v>
      </c>
      <c r="H5" s="27" t="s">
        <v>9</v>
      </c>
      <c r="I5" s="27" t="s">
        <v>10</v>
      </c>
      <c r="J5" s="27" t="s">
        <v>11</v>
      </c>
      <c r="K5" s="28">
        <v>0.000787037037037086</v>
      </c>
      <c r="L5" s="29">
        <f>IF(G5=G$4,0,$E$26)+IF(H5=H$4,0,$E$26)+IF(I5=I$4,0,$E$26)+IF(J5=J$4,0,$E$26)</f>
        <v>0.00034722222222222224</v>
      </c>
      <c r="M5" s="76" t="s">
        <v>8</v>
      </c>
      <c r="N5" s="27" t="s">
        <v>8</v>
      </c>
      <c r="O5" s="27" t="s">
        <v>9</v>
      </c>
      <c r="P5" s="27"/>
      <c r="Q5" s="28">
        <v>0.0006597222222223253</v>
      </c>
      <c r="R5" s="29">
        <f aca="true" t="shared" si="0" ref="R5:R18">IF(M5=M$4,0,$E$26)+IF(N5=N$4,0,$E$26)+IF(O5=O$4,0,$E$26)+IF(P5=P$4,0,$E$26)</f>
        <v>0</v>
      </c>
      <c r="S5" s="26" t="s">
        <v>10</v>
      </c>
      <c r="T5" s="27" t="s">
        <v>9</v>
      </c>
      <c r="U5" s="27" t="s">
        <v>8</v>
      </c>
      <c r="V5" s="27" t="s">
        <v>11</v>
      </c>
      <c r="W5" s="28">
        <v>0.0007754629629629362</v>
      </c>
      <c r="X5" s="29">
        <f aca="true" t="shared" si="1" ref="X5:X18">IF(S5=S$4,0,$E$26)+IF(T5=T$4,0,$E$26)+IF(U5=U$4,0,$E$26)+IF(V5=V$4,0,$E$26)</f>
        <v>0</v>
      </c>
      <c r="Y5" s="26" t="s">
        <v>9</v>
      </c>
      <c r="Z5" s="27" t="s">
        <v>8</v>
      </c>
      <c r="AA5" s="27" t="s">
        <v>12</v>
      </c>
      <c r="AB5" s="27" t="s">
        <v>11</v>
      </c>
      <c r="AC5" s="28">
        <v>0.0005439814814813815</v>
      </c>
      <c r="AD5" s="29">
        <f aca="true" t="shared" si="2" ref="AD5:AD18">IF(Y5=Y$4,0,$E$26)+IF(Z5=Z$4,0,$E$26)+IF(AA5=AA$4,0,$E$26)+IF(AB5=AB$4,0,$E$26)</f>
        <v>0</v>
      </c>
      <c r="AE5" s="26" t="s">
        <v>11</v>
      </c>
      <c r="AF5" s="27" t="s">
        <v>13</v>
      </c>
      <c r="AG5" s="27" t="s">
        <v>11</v>
      </c>
      <c r="AH5" s="27" t="s">
        <v>12</v>
      </c>
      <c r="AI5" s="28">
        <v>0.0007986111111110139</v>
      </c>
      <c r="AJ5" s="29">
        <f aca="true" t="shared" si="3" ref="AJ5:AJ18">IF(AE5=AE$4,0,$E$26)+IF(AF5=AF$4,0,$E$26)+IF(AG5=AG$4,0,$E$26)+IF(AH5=AH$4,0,$E$26)</f>
        <v>0</v>
      </c>
      <c r="AK5" s="26" t="s">
        <v>9</v>
      </c>
      <c r="AL5" s="27" t="s">
        <v>12</v>
      </c>
      <c r="AM5" s="27" t="s">
        <v>11</v>
      </c>
      <c r="AN5" s="28">
        <v>0.0006018518518519089</v>
      </c>
      <c r="AO5" s="29">
        <f aca="true" t="shared" si="4" ref="AO5:AO18">IF(AK5=AK$4,0,$E$26)+IF(AL5=AL$4,0,$E$26)+IF(AM5=AM$4,0,$E$26)</f>
        <v>0</v>
      </c>
      <c r="AP5" s="30">
        <f aca="true" t="shared" si="5" ref="AP5:AP17">AN5+AI5+AC5+W5+Q5+K5</f>
        <v>0.004166666666666652</v>
      </c>
      <c r="AQ5" s="31">
        <f aca="true" t="shared" si="6" ref="AQ5:AQ18">AO5+AJ5+AD5+X5+R5+L5</f>
        <v>0.00034722222222222224</v>
      </c>
      <c r="AR5" s="32">
        <f aca="true" t="shared" si="7" ref="AR5:AR18">SUM(AP5:AQ5)</f>
        <v>0.004513888888888874</v>
      </c>
    </row>
    <row r="6" spans="1:44" ht="11.25">
      <c r="A6" s="33">
        <v>2</v>
      </c>
      <c r="B6" s="34"/>
      <c r="C6" s="35"/>
      <c r="D6" s="36" t="s">
        <v>14</v>
      </c>
      <c r="E6" s="37" t="s">
        <v>15</v>
      </c>
      <c r="F6" s="35">
        <v>700021</v>
      </c>
      <c r="G6" s="38" t="s">
        <v>11</v>
      </c>
      <c r="H6" s="39" t="s">
        <v>12</v>
      </c>
      <c r="I6" s="39" t="s">
        <v>12</v>
      </c>
      <c r="J6" s="39" t="s">
        <v>11</v>
      </c>
      <c r="K6" s="40">
        <v>0.000694444444444442</v>
      </c>
      <c r="L6" s="61">
        <f aca="true" t="shared" si="8" ref="L6:L18">IF(G6=G$4,0,$E$26)+IF(H6=H$4,0,$E$26)+IF(I6=I$4,0,$E$26)+IF(J6=J$4,0,$E$26)</f>
        <v>0.0010416666666666667</v>
      </c>
      <c r="M6" s="58" t="s">
        <v>8</v>
      </c>
      <c r="N6" s="39" t="s">
        <v>8</v>
      </c>
      <c r="O6" s="39" t="s">
        <v>9</v>
      </c>
      <c r="P6" s="39"/>
      <c r="Q6" s="40">
        <v>0.0004282407407407707</v>
      </c>
      <c r="R6" s="41">
        <f t="shared" si="0"/>
        <v>0</v>
      </c>
      <c r="S6" s="38" t="s">
        <v>12</v>
      </c>
      <c r="T6" s="39" t="s">
        <v>9</v>
      </c>
      <c r="U6" s="39" t="s">
        <v>8</v>
      </c>
      <c r="V6" s="39" t="s">
        <v>9</v>
      </c>
      <c r="W6" s="40">
        <v>0.0006365740740741366</v>
      </c>
      <c r="X6" s="41">
        <f t="shared" si="1"/>
        <v>0.0006944444444444445</v>
      </c>
      <c r="Y6" s="38" t="s">
        <v>9</v>
      </c>
      <c r="Z6" s="39" t="s">
        <v>8</v>
      </c>
      <c r="AA6" s="39" t="s">
        <v>12</v>
      </c>
      <c r="AB6" s="39" t="s">
        <v>11</v>
      </c>
      <c r="AC6" s="40">
        <v>0.0006134259259258368</v>
      </c>
      <c r="AD6" s="41">
        <f t="shared" si="2"/>
        <v>0</v>
      </c>
      <c r="AE6" s="38" t="s">
        <v>11</v>
      </c>
      <c r="AF6" s="39" t="s">
        <v>13</v>
      </c>
      <c r="AG6" s="39" t="s">
        <v>11</v>
      </c>
      <c r="AH6" s="39" t="s">
        <v>12</v>
      </c>
      <c r="AI6" s="40">
        <v>0.0006712962962962532</v>
      </c>
      <c r="AJ6" s="41">
        <f t="shared" si="3"/>
        <v>0</v>
      </c>
      <c r="AK6" s="38" t="s">
        <v>8</v>
      </c>
      <c r="AL6" s="39" t="s">
        <v>9</v>
      </c>
      <c r="AM6" s="39" t="s">
        <v>11</v>
      </c>
      <c r="AN6" s="40">
        <v>0.0004629629629628873</v>
      </c>
      <c r="AO6" s="41">
        <f t="shared" si="4"/>
        <v>0.0006944444444444445</v>
      </c>
      <c r="AP6" s="42">
        <f t="shared" si="5"/>
        <v>0.0035069444444443265</v>
      </c>
      <c r="AQ6" s="43">
        <f t="shared" si="6"/>
        <v>0.0024305555555555556</v>
      </c>
      <c r="AR6" s="44">
        <f t="shared" si="7"/>
        <v>0.005937499999999882</v>
      </c>
    </row>
    <row r="7" spans="1:44" ht="11.25">
      <c r="A7" s="33">
        <v>3</v>
      </c>
      <c r="B7" s="34"/>
      <c r="C7" s="35">
        <v>1</v>
      </c>
      <c r="D7" s="36" t="s">
        <v>36</v>
      </c>
      <c r="E7" s="37" t="s">
        <v>35</v>
      </c>
      <c r="F7" s="35">
        <v>893847</v>
      </c>
      <c r="G7" s="38" t="s">
        <v>11</v>
      </c>
      <c r="H7" s="39" t="s">
        <v>11</v>
      </c>
      <c r="I7" s="39" t="s">
        <v>8</v>
      </c>
      <c r="J7" s="39" t="s">
        <v>11</v>
      </c>
      <c r="K7" s="40">
        <v>0.001180555555555518</v>
      </c>
      <c r="L7" s="61">
        <f t="shared" si="8"/>
        <v>0.0010416666666666667</v>
      </c>
      <c r="M7" s="58" t="s">
        <v>8</v>
      </c>
      <c r="N7" s="39" t="s">
        <v>8</v>
      </c>
      <c r="O7" s="39" t="s">
        <v>9</v>
      </c>
      <c r="P7" s="39"/>
      <c r="Q7" s="40">
        <v>0.0008564814814815414</v>
      </c>
      <c r="R7" s="41">
        <f t="shared" si="0"/>
        <v>0</v>
      </c>
      <c r="S7" s="38" t="s">
        <v>10</v>
      </c>
      <c r="T7" s="39" t="s">
        <v>9</v>
      </c>
      <c r="U7" s="39" t="s">
        <v>8</v>
      </c>
      <c r="V7" s="39" t="s">
        <v>11</v>
      </c>
      <c r="W7" s="40">
        <v>0.0007638888888888973</v>
      </c>
      <c r="X7" s="41">
        <f t="shared" si="1"/>
        <v>0</v>
      </c>
      <c r="Y7" s="38" t="s">
        <v>9</v>
      </c>
      <c r="Z7" s="39" t="s">
        <v>8</v>
      </c>
      <c r="AA7" s="39" t="s">
        <v>12</v>
      </c>
      <c r="AB7" s="39" t="s">
        <v>11</v>
      </c>
      <c r="AC7" s="40">
        <v>0.0007291666666667806</v>
      </c>
      <c r="AD7" s="41">
        <f t="shared" si="2"/>
        <v>0</v>
      </c>
      <c r="AE7" s="38" t="s">
        <v>11</v>
      </c>
      <c r="AF7" s="39" t="s">
        <v>13</v>
      </c>
      <c r="AG7" s="39" t="s">
        <v>11</v>
      </c>
      <c r="AH7" s="39" t="s">
        <v>12</v>
      </c>
      <c r="AI7" s="40">
        <v>0.0006365740740741366</v>
      </c>
      <c r="AJ7" s="41">
        <f t="shared" si="3"/>
        <v>0</v>
      </c>
      <c r="AK7" s="38" t="s">
        <v>9</v>
      </c>
      <c r="AL7" s="39" t="s">
        <v>11</v>
      </c>
      <c r="AM7" s="39" t="s">
        <v>11</v>
      </c>
      <c r="AN7" s="40">
        <v>0.0004861111111110761</v>
      </c>
      <c r="AO7" s="41">
        <f t="shared" si="4"/>
        <v>0.00034722222222222224</v>
      </c>
      <c r="AP7" s="42">
        <f t="shared" si="5"/>
        <v>0.00465277777777795</v>
      </c>
      <c r="AQ7" s="43">
        <f t="shared" si="6"/>
        <v>0.001388888888888889</v>
      </c>
      <c r="AR7" s="44">
        <f t="shared" si="7"/>
        <v>0.006041666666666839</v>
      </c>
    </row>
    <row r="8" spans="1:44" ht="11.25">
      <c r="A8" s="33">
        <v>4</v>
      </c>
      <c r="B8" s="34">
        <v>2</v>
      </c>
      <c r="C8" s="35"/>
      <c r="D8" s="36" t="s">
        <v>21</v>
      </c>
      <c r="E8" s="37" t="s">
        <v>22</v>
      </c>
      <c r="F8" s="35">
        <v>506050</v>
      </c>
      <c r="G8" s="38" t="s">
        <v>11</v>
      </c>
      <c r="H8" s="39" t="s">
        <v>8</v>
      </c>
      <c r="I8" s="39" t="s">
        <v>10</v>
      </c>
      <c r="J8" s="39" t="s">
        <v>11</v>
      </c>
      <c r="K8" s="40">
        <v>0.000995370370370452</v>
      </c>
      <c r="L8" s="61">
        <f t="shared" si="8"/>
        <v>0.0006944444444444445</v>
      </c>
      <c r="M8" s="58" t="s">
        <v>8</v>
      </c>
      <c r="N8" s="39" t="s">
        <v>8</v>
      </c>
      <c r="O8" s="39" t="s">
        <v>9</v>
      </c>
      <c r="P8" s="39"/>
      <c r="Q8" s="40">
        <v>0.000694444444444442</v>
      </c>
      <c r="R8" s="41">
        <f t="shared" si="0"/>
        <v>0</v>
      </c>
      <c r="S8" s="38" t="s">
        <v>10</v>
      </c>
      <c r="T8" s="39" t="s">
        <v>9</v>
      </c>
      <c r="U8" s="39" t="s">
        <v>8</v>
      </c>
      <c r="V8" s="39" t="s">
        <v>11</v>
      </c>
      <c r="W8" s="40">
        <v>0.0007986111111111249</v>
      </c>
      <c r="X8" s="41">
        <f t="shared" si="1"/>
        <v>0</v>
      </c>
      <c r="Y8" s="38" t="s">
        <v>9</v>
      </c>
      <c r="Z8" s="39" t="s">
        <v>8</v>
      </c>
      <c r="AA8" s="39" t="s">
        <v>12</v>
      </c>
      <c r="AB8" s="39" t="s">
        <v>11</v>
      </c>
      <c r="AC8" s="40">
        <v>0.00045138888888895945</v>
      </c>
      <c r="AD8" s="41">
        <f t="shared" si="2"/>
        <v>0</v>
      </c>
      <c r="AE8" s="38" t="s">
        <v>8</v>
      </c>
      <c r="AF8" s="39" t="s">
        <v>13</v>
      </c>
      <c r="AG8" s="39" t="s">
        <v>11</v>
      </c>
      <c r="AH8" s="39" t="s">
        <v>12</v>
      </c>
      <c r="AI8" s="40">
        <v>0.0012615740740740122</v>
      </c>
      <c r="AJ8" s="41">
        <f t="shared" si="3"/>
        <v>0.00034722222222222224</v>
      </c>
      <c r="AK8" s="38" t="s">
        <v>13</v>
      </c>
      <c r="AL8" s="39" t="s">
        <v>12</v>
      </c>
      <c r="AM8" s="39" t="s">
        <v>11</v>
      </c>
      <c r="AN8" s="40">
        <v>0.0008449074074073915</v>
      </c>
      <c r="AO8" s="41">
        <f t="shared" si="4"/>
        <v>0.00034722222222222224</v>
      </c>
      <c r="AP8" s="42">
        <f t="shared" si="5"/>
        <v>0.005046296296296382</v>
      </c>
      <c r="AQ8" s="43">
        <f t="shared" si="6"/>
        <v>0.001388888888888889</v>
      </c>
      <c r="AR8" s="44">
        <f t="shared" si="7"/>
        <v>0.006435185185185271</v>
      </c>
    </row>
    <row r="9" spans="1:44" ht="11.25">
      <c r="A9" s="33">
        <v>5</v>
      </c>
      <c r="B9" s="34"/>
      <c r="C9" s="35"/>
      <c r="D9" s="36" t="s">
        <v>18</v>
      </c>
      <c r="E9" s="37" t="s">
        <v>19</v>
      </c>
      <c r="F9" s="35">
        <v>893813</v>
      </c>
      <c r="G9" s="38" t="s">
        <v>8</v>
      </c>
      <c r="H9" s="39" t="s">
        <v>11</v>
      </c>
      <c r="I9" s="39" t="s">
        <v>11</v>
      </c>
      <c r="J9" s="39" t="s">
        <v>20</v>
      </c>
      <c r="K9" s="40">
        <v>0.000497685185185115</v>
      </c>
      <c r="L9" s="61">
        <f t="shared" si="8"/>
        <v>0.0010416666666666667</v>
      </c>
      <c r="M9" s="58" t="s">
        <v>8</v>
      </c>
      <c r="N9" s="39" t="s">
        <v>8</v>
      </c>
      <c r="O9" s="39" t="s">
        <v>9</v>
      </c>
      <c r="P9" s="39"/>
      <c r="Q9" s="40">
        <v>0.0004745370370370372</v>
      </c>
      <c r="R9" s="41">
        <f t="shared" si="0"/>
        <v>0</v>
      </c>
      <c r="S9" s="38" t="s">
        <v>12</v>
      </c>
      <c r="T9" s="39" t="s">
        <v>9</v>
      </c>
      <c r="U9" s="39" t="s">
        <v>8</v>
      </c>
      <c r="V9" s="39" t="s">
        <v>11</v>
      </c>
      <c r="W9" s="40">
        <v>0.0006018518518519089</v>
      </c>
      <c r="X9" s="41">
        <f t="shared" si="1"/>
        <v>0.00034722222222222224</v>
      </c>
      <c r="Y9" s="38" t="s">
        <v>13</v>
      </c>
      <c r="Z9" s="39" t="s">
        <v>12</v>
      </c>
      <c r="AA9" s="39" t="s">
        <v>9</v>
      </c>
      <c r="AB9" s="39" t="s">
        <v>11</v>
      </c>
      <c r="AC9" s="40">
        <v>0.000497685185185115</v>
      </c>
      <c r="AD9" s="41">
        <f t="shared" si="2"/>
        <v>0.0010416666666666667</v>
      </c>
      <c r="AE9" s="38" t="s">
        <v>11</v>
      </c>
      <c r="AF9" s="39" t="s">
        <v>13</v>
      </c>
      <c r="AG9" s="39" t="s">
        <v>11</v>
      </c>
      <c r="AH9" s="39" t="s">
        <v>8</v>
      </c>
      <c r="AI9" s="40">
        <v>0.000787037037037086</v>
      </c>
      <c r="AJ9" s="41">
        <f t="shared" si="3"/>
        <v>0.00034722222222222224</v>
      </c>
      <c r="AK9" s="38" t="s">
        <v>9</v>
      </c>
      <c r="AL9" s="39" t="s">
        <v>8</v>
      </c>
      <c r="AM9" s="39" t="s">
        <v>8</v>
      </c>
      <c r="AN9" s="40">
        <v>0.000497685185185226</v>
      </c>
      <c r="AO9" s="41">
        <f t="shared" si="4"/>
        <v>0.0006944444444444445</v>
      </c>
      <c r="AP9" s="42">
        <f t="shared" si="5"/>
        <v>0.003356481481481488</v>
      </c>
      <c r="AQ9" s="43">
        <f t="shared" si="6"/>
        <v>0.003472222222222222</v>
      </c>
      <c r="AR9" s="44">
        <f t="shared" si="7"/>
        <v>0.00682870370370371</v>
      </c>
    </row>
    <row r="10" spans="1:44" ht="11.25">
      <c r="A10" s="33">
        <v>6</v>
      </c>
      <c r="B10" s="34">
        <v>3</v>
      </c>
      <c r="C10" s="35"/>
      <c r="D10" s="36" t="s">
        <v>23</v>
      </c>
      <c r="E10" s="37" t="s">
        <v>24</v>
      </c>
      <c r="F10" s="35">
        <v>893850</v>
      </c>
      <c r="G10" s="38" t="s">
        <v>11</v>
      </c>
      <c r="H10" s="39" t="s">
        <v>9</v>
      </c>
      <c r="I10" s="39" t="s">
        <v>12</v>
      </c>
      <c r="J10" s="39" t="s">
        <v>11</v>
      </c>
      <c r="K10" s="40">
        <v>0.0011111111111111738</v>
      </c>
      <c r="L10" s="61">
        <f t="shared" si="8"/>
        <v>0.0006944444444444445</v>
      </c>
      <c r="M10" s="58" t="s">
        <v>8</v>
      </c>
      <c r="N10" s="39" t="s">
        <v>8</v>
      </c>
      <c r="O10" s="39" t="s">
        <v>9</v>
      </c>
      <c r="P10" s="39"/>
      <c r="Q10" s="40">
        <v>0.0009375000000000355</v>
      </c>
      <c r="R10" s="41">
        <f t="shared" si="0"/>
        <v>0</v>
      </c>
      <c r="S10" s="38" t="s">
        <v>10</v>
      </c>
      <c r="T10" s="39" t="s">
        <v>9</v>
      </c>
      <c r="U10" s="39" t="s">
        <v>13</v>
      </c>
      <c r="V10" s="39" t="s">
        <v>11</v>
      </c>
      <c r="W10" s="40">
        <v>0.0010300925925924576</v>
      </c>
      <c r="X10" s="41">
        <f t="shared" si="1"/>
        <v>0.00034722222222222224</v>
      </c>
      <c r="Y10" s="38" t="s">
        <v>9</v>
      </c>
      <c r="Z10" s="39" t="s">
        <v>8</v>
      </c>
      <c r="AA10" s="39" t="s">
        <v>13</v>
      </c>
      <c r="AB10" s="39" t="s">
        <v>11</v>
      </c>
      <c r="AC10" s="40">
        <v>0.0006481481481481755</v>
      </c>
      <c r="AD10" s="41">
        <f t="shared" si="2"/>
        <v>0.00034722222222222224</v>
      </c>
      <c r="AE10" s="38" t="s">
        <v>11</v>
      </c>
      <c r="AF10" s="39" t="s">
        <v>13</v>
      </c>
      <c r="AG10" s="39" t="s">
        <v>11</v>
      </c>
      <c r="AH10" s="39" t="s">
        <v>12</v>
      </c>
      <c r="AI10" s="40">
        <v>0.0009722222222222632</v>
      </c>
      <c r="AJ10" s="41">
        <f t="shared" si="3"/>
        <v>0</v>
      </c>
      <c r="AK10" s="38" t="s">
        <v>9</v>
      </c>
      <c r="AL10" s="39" t="s">
        <v>11</v>
      </c>
      <c r="AM10" s="39" t="s">
        <v>11</v>
      </c>
      <c r="AN10" s="40">
        <v>0.000891203703703769</v>
      </c>
      <c r="AO10" s="41">
        <f t="shared" si="4"/>
        <v>0.00034722222222222224</v>
      </c>
      <c r="AP10" s="42">
        <f t="shared" si="5"/>
        <v>0.0055902777777778745</v>
      </c>
      <c r="AQ10" s="43">
        <f t="shared" si="6"/>
        <v>0.001736111111111111</v>
      </c>
      <c r="AR10" s="44">
        <f t="shared" si="7"/>
        <v>0.0073263888888889855</v>
      </c>
    </row>
    <row r="11" spans="1:44" ht="11.25">
      <c r="A11" s="33">
        <v>7</v>
      </c>
      <c r="B11" s="34"/>
      <c r="C11" s="35"/>
      <c r="D11" s="36" t="s">
        <v>34</v>
      </c>
      <c r="E11" s="37" t="s">
        <v>35</v>
      </c>
      <c r="F11" s="35">
        <v>893845</v>
      </c>
      <c r="G11" s="38" t="s">
        <v>11</v>
      </c>
      <c r="H11" s="39" t="s">
        <v>13</v>
      </c>
      <c r="I11" s="39" t="s">
        <v>10</v>
      </c>
      <c r="J11" s="39" t="s">
        <v>11</v>
      </c>
      <c r="K11" s="40">
        <v>0.0013541666666666563</v>
      </c>
      <c r="L11" s="61">
        <f t="shared" si="8"/>
        <v>0.0006944444444444445</v>
      </c>
      <c r="M11" s="58" t="s">
        <v>8</v>
      </c>
      <c r="N11" s="39" t="s">
        <v>11</v>
      </c>
      <c r="O11" s="39" t="s">
        <v>13</v>
      </c>
      <c r="P11" s="39"/>
      <c r="Q11" s="40">
        <v>0.0007407407407407085</v>
      </c>
      <c r="R11" s="41">
        <f t="shared" si="0"/>
        <v>0.0006944444444444445</v>
      </c>
      <c r="S11" s="38" t="s">
        <v>10</v>
      </c>
      <c r="T11" s="39" t="s">
        <v>9</v>
      </c>
      <c r="U11" s="39" t="s">
        <v>8</v>
      </c>
      <c r="V11" s="39" t="s">
        <v>11</v>
      </c>
      <c r="W11" s="40">
        <v>0.0007523148148147474</v>
      </c>
      <c r="X11" s="41">
        <f t="shared" si="1"/>
        <v>0</v>
      </c>
      <c r="Y11" s="38" t="s">
        <v>9</v>
      </c>
      <c r="Z11" s="39" t="s">
        <v>8</v>
      </c>
      <c r="AA11" s="39" t="s">
        <v>12</v>
      </c>
      <c r="AB11" s="39" t="s">
        <v>11</v>
      </c>
      <c r="AC11" s="40">
        <v>0.0007175925925926308</v>
      </c>
      <c r="AD11" s="41">
        <f t="shared" si="2"/>
        <v>0</v>
      </c>
      <c r="AE11" s="38" t="s">
        <v>11</v>
      </c>
      <c r="AF11" s="39" t="s">
        <v>13</v>
      </c>
      <c r="AG11" s="39" t="s">
        <v>8</v>
      </c>
      <c r="AH11" s="39" t="s">
        <v>12</v>
      </c>
      <c r="AI11" s="40">
        <v>0.0013078703703705008</v>
      </c>
      <c r="AJ11" s="41">
        <f t="shared" si="3"/>
        <v>0.00034722222222222224</v>
      </c>
      <c r="AK11" s="38" t="s">
        <v>9</v>
      </c>
      <c r="AL11" s="39" t="s">
        <v>8</v>
      </c>
      <c r="AM11" s="39" t="s">
        <v>11</v>
      </c>
      <c r="AN11" s="40">
        <v>0.0009143518518517357</v>
      </c>
      <c r="AO11" s="41">
        <f t="shared" si="4"/>
        <v>0.00034722222222222224</v>
      </c>
      <c r="AP11" s="42">
        <f t="shared" si="5"/>
        <v>0.0057870370370369795</v>
      </c>
      <c r="AQ11" s="43">
        <f t="shared" si="6"/>
        <v>0.0020833333333333333</v>
      </c>
      <c r="AR11" s="44">
        <f t="shared" si="7"/>
        <v>0.007870370370370312</v>
      </c>
    </row>
    <row r="12" spans="1:44" ht="11.25">
      <c r="A12" s="33">
        <v>8</v>
      </c>
      <c r="B12" s="34"/>
      <c r="C12" s="35">
        <v>2</v>
      </c>
      <c r="D12" s="36" t="s">
        <v>26</v>
      </c>
      <c r="E12" s="37" t="s">
        <v>27</v>
      </c>
      <c r="F12" s="35">
        <v>893848</v>
      </c>
      <c r="G12" s="38" t="s">
        <v>11</v>
      </c>
      <c r="H12" s="39" t="s">
        <v>9</v>
      </c>
      <c r="I12" s="39" t="s">
        <v>10</v>
      </c>
      <c r="J12" s="39" t="s">
        <v>11</v>
      </c>
      <c r="K12" s="40">
        <v>0.0010763888888889461</v>
      </c>
      <c r="L12" s="61">
        <f t="shared" si="8"/>
        <v>0.00034722222222222224</v>
      </c>
      <c r="M12" s="58" t="s">
        <v>8</v>
      </c>
      <c r="N12" s="39" t="s">
        <v>8</v>
      </c>
      <c r="O12" s="39" t="s">
        <v>9</v>
      </c>
      <c r="P12" s="39"/>
      <c r="Q12" s="40">
        <v>0.0006597222222222143</v>
      </c>
      <c r="R12" s="41">
        <f t="shared" si="0"/>
        <v>0</v>
      </c>
      <c r="S12" s="38" t="s">
        <v>13</v>
      </c>
      <c r="T12" s="39" t="s">
        <v>9</v>
      </c>
      <c r="U12" s="39" t="s">
        <v>8</v>
      </c>
      <c r="V12" s="39" t="s">
        <v>11</v>
      </c>
      <c r="W12" s="40">
        <v>0.0008449074074072804</v>
      </c>
      <c r="X12" s="41">
        <f t="shared" si="1"/>
        <v>0.00034722222222222224</v>
      </c>
      <c r="Y12" s="38" t="s">
        <v>9</v>
      </c>
      <c r="Z12" s="39" t="s">
        <v>8</v>
      </c>
      <c r="AA12" s="39" t="s">
        <v>8</v>
      </c>
      <c r="AB12" s="39" t="s">
        <v>8</v>
      </c>
      <c r="AC12" s="40">
        <v>0.0007754629629628251</v>
      </c>
      <c r="AD12" s="41">
        <f t="shared" si="2"/>
        <v>0.0006944444444444445</v>
      </c>
      <c r="AE12" s="38" t="s">
        <v>8</v>
      </c>
      <c r="AF12" s="39" t="s">
        <v>13</v>
      </c>
      <c r="AG12" s="39" t="s">
        <v>11</v>
      </c>
      <c r="AH12" s="39" t="s">
        <v>12</v>
      </c>
      <c r="AI12" s="40">
        <v>0.0016435185185185164</v>
      </c>
      <c r="AJ12" s="41">
        <f t="shared" si="3"/>
        <v>0.00034722222222222224</v>
      </c>
      <c r="AK12" s="38" t="s">
        <v>9</v>
      </c>
      <c r="AL12" s="39" t="s">
        <v>11</v>
      </c>
      <c r="AM12" s="39" t="s">
        <v>8</v>
      </c>
      <c r="AN12" s="40">
        <v>0.0007407407407408195</v>
      </c>
      <c r="AO12" s="41">
        <f t="shared" si="4"/>
        <v>0.0006944444444444445</v>
      </c>
      <c r="AP12" s="42">
        <f t="shared" si="5"/>
        <v>0.005740740740740602</v>
      </c>
      <c r="AQ12" s="43">
        <f t="shared" si="6"/>
        <v>0.0024305555555555556</v>
      </c>
      <c r="AR12" s="44">
        <f t="shared" si="7"/>
        <v>0.008171296296296158</v>
      </c>
    </row>
    <row r="13" spans="1:44" ht="11.25">
      <c r="A13" s="33">
        <v>9</v>
      </c>
      <c r="B13" s="34"/>
      <c r="C13" s="35"/>
      <c r="D13" s="36" t="s">
        <v>25</v>
      </c>
      <c r="E13" s="37" t="s">
        <v>15</v>
      </c>
      <c r="F13" s="35">
        <v>585858</v>
      </c>
      <c r="G13" s="38" t="s">
        <v>11</v>
      </c>
      <c r="H13" s="39" t="s">
        <v>8</v>
      </c>
      <c r="I13" s="39" t="s">
        <v>11</v>
      </c>
      <c r="J13" s="39" t="s">
        <v>20</v>
      </c>
      <c r="K13" s="40">
        <v>0.0008680555555556912</v>
      </c>
      <c r="L13" s="61">
        <f t="shared" si="8"/>
        <v>0.001388888888888889</v>
      </c>
      <c r="M13" s="58" t="s">
        <v>8</v>
      </c>
      <c r="N13" s="39" t="s">
        <v>9</v>
      </c>
      <c r="O13" s="39" t="s">
        <v>12</v>
      </c>
      <c r="P13" s="39"/>
      <c r="Q13" s="40">
        <v>0.0008796296296296191</v>
      </c>
      <c r="R13" s="41">
        <f t="shared" si="0"/>
        <v>0.0006944444444444445</v>
      </c>
      <c r="S13" s="38" t="s">
        <v>10</v>
      </c>
      <c r="T13" s="39" t="s">
        <v>9</v>
      </c>
      <c r="U13" s="39" t="s">
        <v>13</v>
      </c>
      <c r="V13" s="39" t="s">
        <v>11</v>
      </c>
      <c r="W13" s="40">
        <v>0.0009143518518518468</v>
      </c>
      <c r="X13" s="41">
        <f t="shared" si="1"/>
        <v>0.00034722222222222224</v>
      </c>
      <c r="Y13" s="38" t="s">
        <v>9</v>
      </c>
      <c r="Z13" s="39" t="s">
        <v>8</v>
      </c>
      <c r="AA13" s="39" t="s">
        <v>13</v>
      </c>
      <c r="AB13" s="39" t="s">
        <v>11</v>
      </c>
      <c r="AC13" s="40">
        <v>0.0006018518518517979</v>
      </c>
      <c r="AD13" s="41">
        <f t="shared" si="2"/>
        <v>0.00034722222222222224</v>
      </c>
      <c r="AE13" s="38" t="s">
        <v>11</v>
      </c>
      <c r="AF13" s="39" t="s">
        <v>13</v>
      </c>
      <c r="AG13" s="39" t="s">
        <v>8</v>
      </c>
      <c r="AH13" s="39" t="s">
        <v>12</v>
      </c>
      <c r="AI13" s="40">
        <v>0.0006597222222222143</v>
      </c>
      <c r="AJ13" s="41">
        <f t="shared" si="3"/>
        <v>0.00034722222222222224</v>
      </c>
      <c r="AK13" s="38" t="s">
        <v>9</v>
      </c>
      <c r="AL13" s="39" t="s">
        <v>9</v>
      </c>
      <c r="AM13" s="39" t="s">
        <v>20</v>
      </c>
      <c r="AN13" s="40">
        <v>0.000497685185185226</v>
      </c>
      <c r="AO13" s="41">
        <f t="shared" si="4"/>
        <v>0.0006944444444444445</v>
      </c>
      <c r="AP13" s="42">
        <f t="shared" si="5"/>
        <v>0.004421296296296395</v>
      </c>
      <c r="AQ13" s="43">
        <f t="shared" si="6"/>
        <v>0.0038194444444444448</v>
      </c>
      <c r="AR13" s="44">
        <f t="shared" si="7"/>
        <v>0.00824074074074084</v>
      </c>
    </row>
    <row r="14" spans="1:44" ht="11.25">
      <c r="A14" s="33">
        <v>10</v>
      </c>
      <c r="B14" s="34"/>
      <c r="C14" s="35"/>
      <c r="D14" s="36" t="s">
        <v>37</v>
      </c>
      <c r="E14" s="37" t="s">
        <v>38</v>
      </c>
      <c r="F14" s="35">
        <v>893835</v>
      </c>
      <c r="G14" s="38" t="s">
        <v>11</v>
      </c>
      <c r="H14" s="39" t="s">
        <v>9</v>
      </c>
      <c r="I14" s="39" t="s">
        <v>12</v>
      </c>
      <c r="J14" s="39" t="s">
        <v>11</v>
      </c>
      <c r="K14" s="40">
        <v>0.0011458333333332904</v>
      </c>
      <c r="L14" s="61">
        <f t="shared" si="8"/>
        <v>0.0006944444444444445</v>
      </c>
      <c r="M14" s="58" t="s">
        <v>8</v>
      </c>
      <c r="N14" s="39" t="s">
        <v>11</v>
      </c>
      <c r="O14" s="39" t="s">
        <v>9</v>
      </c>
      <c r="P14" s="39"/>
      <c r="Q14" s="40">
        <v>0.0010185185185185297</v>
      </c>
      <c r="R14" s="41">
        <f t="shared" si="0"/>
        <v>0.00034722222222222224</v>
      </c>
      <c r="S14" s="38" t="s">
        <v>10</v>
      </c>
      <c r="T14" s="39" t="s">
        <v>9</v>
      </c>
      <c r="U14" s="39" t="s">
        <v>8</v>
      </c>
      <c r="V14" s="39" t="s">
        <v>11</v>
      </c>
      <c r="W14" s="40">
        <v>0.0010416666666667185</v>
      </c>
      <c r="X14" s="41">
        <f t="shared" si="1"/>
        <v>0</v>
      </c>
      <c r="Y14" s="38" t="s">
        <v>9</v>
      </c>
      <c r="Z14" s="39" t="s">
        <v>8</v>
      </c>
      <c r="AA14" s="39" t="s">
        <v>12</v>
      </c>
      <c r="AB14" s="39" t="s">
        <v>11</v>
      </c>
      <c r="AC14" s="40">
        <v>0.0008217592592594247</v>
      </c>
      <c r="AD14" s="41">
        <f t="shared" si="2"/>
        <v>0</v>
      </c>
      <c r="AE14" s="38" t="s">
        <v>8</v>
      </c>
      <c r="AF14" s="39" t="s">
        <v>13</v>
      </c>
      <c r="AG14" s="39" t="s">
        <v>8</v>
      </c>
      <c r="AH14" s="39" t="s">
        <v>9</v>
      </c>
      <c r="AI14" s="40">
        <v>0.0012268518518517846</v>
      </c>
      <c r="AJ14" s="41">
        <f t="shared" si="3"/>
        <v>0.0010416666666666667</v>
      </c>
      <c r="AK14" s="38" t="s">
        <v>9</v>
      </c>
      <c r="AL14" s="39" t="s">
        <v>12</v>
      </c>
      <c r="AM14" s="39" t="s">
        <v>8</v>
      </c>
      <c r="AN14" s="40">
        <v>0.0005787037037037202</v>
      </c>
      <c r="AO14" s="41">
        <f t="shared" si="4"/>
        <v>0.00034722222222222224</v>
      </c>
      <c r="AP14" s="42">
        <f t="shared" si="5"/>
        <v>0.005833333333333468</v>
      </c>
      <c r="AQ14" s="43">
        <f t="shared" si="6"/>
        <v>0.0024305555555555556</v>
      </c>
      <c r="AR14" s="44">
        <f t="shared" si="7"/>
        <v>0.008263888888889024</v>
      </c>
    </row>
    <row r="15" spans="1:44" ht="11.25">
      <c r="A15" s="33">
        <v>11</v>
      </c>
      <c r="B15" s="34"/>
      <c r="C15" s="35"/>
      <c r="D15" s="36" t="s">
        <v>18</v>
      </c>
      <c r="E15" s="37" t="s">
        <v>28</v>
      </c>
      <c r="F15" s="35">
        <v>893849</v>
      </c>
      <c r="G15" s="38" t="s">
        <v>11</v>
      </c>
      <c r="H15" s="39" t="s">
        <v>13</v>
      </c>
      <c r="I15" s="39" t="s">
        <v>8</v>
      </c>
      <c r="J15" s="39" t="s">
        <v>11</v>
      </c>
      <c r="K15" s="40">
        <v>0.0012152777777777457</v>
      </c>
      <c r="L15" s="61">
        <f t="shared" si="8"/>
        <v>0.0010416666666666667</v>
      </c>
      <c r="M15" s="58" t="s">
        <v>8</v>
      </c>
      <c r="N15" s="39" t="s">
        <v>8</v>
      </c>
      <c r="O15" s="39" t="s">
        <v>9</v>
      </c>
      <c r="P15" s="39"/>
      <c r="Q15" s="40">
        <v>0.0010648148148147962</v>
      </c>
      <c r="R15" s="41">
        <f t="shared" si="0"/>
        <v>0</v>
      </c>
      <c r="S15" s="38" t="s">
        <v>10</v>
      </c>
      <c r="T15" s="39" t="s">
        <v>9</v>
      </c>
      <c r="U15" s="39" t="s">
        <v>8</v>
      </c>
      <c r="V15" s="39" t="s">
        <v>11</v>
      </c>
      <c r="W15" s="40">
        <v>0.0010069444444444908</v>
      </c>
      <c r="X15" s="41">
        <f t="shared" si="1"/>
        <v>0</v>
      </c>
      <c r="Y15" s="38" t="s">
        <v>8</v>
      </c>
      <c r="Z15" s="39" t="s">
        <v>12</v>
      </c>
      <c r="AA15" s="39" t="s">
        <v>8</v>
      </c>
      <c r="AB15" s="39" t="s">
        <v>11</v>
      </c>
      <c r="AC15" s="40">
        <v>0.0008333333333333526</v>
      </c>
      <c r="AD15" s="41">
        <f t="shared" si="2"/>
        <v>0.0010416666666666667</v>
      </c>
      <c r="AE15" s="38" t="s">
        <v>11</v>
      </c>
      <c r="AF15" s="39" t="s">
        <v>8</v>
      </c>
      <c r="AG15" s="39" t="s">
        <v>11</v>
      </c>
      <c r="AH15" s="39" t="s">
        <v>9</v>
      </c>
      <c r="AI15" s="40">
        <v>0.0011342592592592515</v>
      </c>
      <c r="AJ15" s="41">
        <f t="shared" si="3"/>
        <v>0.0006944444444444445</v>
      </c>
      <c r="AK15" s="38" t="s">
        <v>9</v>
      </c>
      <c r="AL15" s="39" t="s">
        <v>9</v>
      </c>
      <c r="AM15" s="39" t="s">
        <v>8</v>
      </c>
      <c r="AN15" s="40">
        <v>0.0005671296296295703</v>
      </c>
      <c r="AO15" s="41">
        <f t="shared" si="4"/>
        <v>0.0006944444444444445</v>
      </c>
      <c r="AP15" s="42">
        <f t="shared" si="5"/>
        <v>0.005821759259259207</v>
      </c>
      <c r="AQ15" s="43">
        <f t="shared" si="6"/>
        <v>0.003472222222222222</v>
      </c>
      <c r="AR15" s="44">
        <f t="shared" si="7"/>
        <v>0.00929398148148143</v>
      </c>
    </row>
    <row r="16" spans="1:44" ht="11.25">
      <c r="A16" s="33">
        <v>12</v>
      </c>
      <c r="B16" s="34"/>
      <c r="C16" s="35"/>
      <c r="D16" s="36" t="s">
        <v>29</v>
      </c>
      <c r="E16" s="37" t="s">
        <v>30</v>
      </c>
      <c r="F16" s="35">
        <v>893846</v>
      </c>
      <c r="G16" s="38" t="s">
        <v>8</v>
      </c>
      <c r="H16" s="39" t="s">
        <v>12</v>
      </c>
      <c r="I16" s="39" t="s">
        <v>10</v>
      </c>
      <c r="J16" s="39" t="s">
        <v>11</v>
      </c>
      <c r="K16" s="40">
        <v>0.0012152777777777457</v>
      </c>
      <c r="L16" s="61">
        <f t="shared" si="8"/>
        <v>0.00034722222222222224</v>
      </c>
      <c r="M16" s="58" t="s">
        <v>8</v>
      </c>
      <c r="N16" s="39" t="s">
        <v>11</v>
      </c>
      <c r="O16" s="39" t="s">
        <v>9</v>
      </c>
      <c r="P16" s="39"/>
      <c r="Q16" s="40">
        <v>0.0011226851851851016</v>
      </c>
      <c r="R16" s="41">
        <f t="shared" si="0"/>
        <v>0.00034722222222222224</v>
      </c>
      <c r="S16" s="38" t="s">
        <v>10</v>
      </c>
      <c r="T16" s="39" t="s">
        <v>11</v>
      </c>
      <c r="U16" s="39" t="s">
        <v>13</v>
      </c>
      <c r="V16" s="39" t="s">
        <v>11</v>
      </c>
      <c r="W16" s="40">
        <v>0.0013541666666666563</v>
      </c>
      <c r="X16" s="41">
        <f t="shared" si="1"/>
        <v>0.0006944444444444445</v>
      </c>
      <c r="Y16" s="38" t="s">
        <v>9</v>
      </c>
      <c r="Z16" s="39" t="s">
        <v>8</v>
      </c>
      <c r="AA16" s="39" t="s">
        <v>12</v>
      </c>
      <c r="AB16" s="39" t="s">
        <v>8</v>
      </c>
      <c r="AC16" s="40">
        <v>0.0009259259259258856</v>
      </c>
      <c r="AD16" s="41">
        <f t="shared" si="2"/>
        <v>0.00034722222222222224</v>
      </c>
      <c r="AE16" s="38" t="s">
        <v>11</v>
      </c>
      <c r="AF16" s="39" t="s">
        <v>13</v>
      </c>
      <c r="AG16" s="39" t="s">
        <v>8</v>
      </c>
      <c r="AH16" s="39" t="s">
        <v>10</v>
      </c>
      <c r="AI16" s="40">
        <v>0.0018518518518517713</v>
      </c>
      <c r="AJ16" s="41">
        <f t="shared" si="3"/>
        <v>0.0006944444444444445</v>
      </c>
      <c r="AK16" s="38" t="s">
        <v>9</v>
      </c>
      <c r="AL16" s="39" t="s">
        <v>12</v>
      </c>
      <c r="AM16" s="39" t="s">
        <v>11</v>
      </c>
      <c r="AN16" s="40">
        <v>0.0014120370370370727</v>
      </c>
      <c r="AO16" s="41">
        <f t="shared" si="4"/>
        <v>0</v>
      </c>
      <c r="AP16" s="42">
        <f t="shared" si="5"/>
        <v>0.007881944444444233</v>
      </c>
      <c r="AQ16" s="43">
        <f t="shared" si="6"/>
        <v>0.0024305555555555556</v>
      </c>
      <c r="AR16" s="44">
        <f t="shared" si="7"/>
        <v>0.010312499999999789</v>
      </c>
    </row>
    <row r="17" spans="1:44" ht="11.25">
      <c r="A17" s="33">
        <v>13</v>
      </c>
      <c r="B17" s="34"/>
      <c r="C17" s="35"/>
      <c r="D17" s="36" t="s">
        <v>31</v>
      </c>
      <c r="E17" s="37" t="s">
        <v>32</v>
      </c>
      <c r="F17" s="35">
        <v>893839</v>
      </c>
      <c r="G17" s="38" t="s">
        <v>11</v>
      </c>
      <c r="H17" s="39" t="s">
        <v>9</v>
      </c>
      <c r="I17" s="39" t="s">
        <v>8</v>
      </c>
      <c r="J17" s="39" t="s">
        <v>11</v>
      </c>
      <c r="K17" s="40">
        <v>0.0020370370370370594</v>
      </c>
      <c r="L17" s="61">
        <f t="shared" si="8"/>
        <v>0.0006944444444444445</v>
      </c>
      <c r="M17" s="58" t="s">
        <v>8</v>
      </c>
      <c r="N17" s="39" t="s">
        <v>11</v>
      </c>
      <c r="O17" s="39" t="s">
        <v>8</v>
      </c>
      <c r="P17" s="39"/>
      <c r="Q17" s="40">
        <v>0.001087962962962874</v>
      </c>
      <c r="R17" s="41">
        <f t="shared" si="0"/>
        <v>0.0006944444444444445</v>
      </c>
      <c r="S17" s="38" t="s">
        <v>10</v>
      </c>
      <c r="T17" s="39" t="s">
        <v>11</v>
      </c>
      <c r="U17" s="39" t="s">
        <v>8</v>
      </c>
      <c r="V17" s="39" t="s">
        <v>11</v>
      </c>
      <c r="W17" s="40">
        <v>0.001192129629629557</v>
      </c>
      <c r="X17" s="41">
        <f t="shared" si="1"/>
        <v>0.00034722222222222224</v>
      </c>
      <c r="Y17" s="38" t="s">
        <v>9</v>
      </c>
      <c r="Z17" s="39" t="s">
        <v>8</v>
      </c>
      <c r="AA17" s="39" t="s">
        <v>12</v>
      </c>
      <c r="AB17" s="39" t="s">
        <v>11</v>
      </c>
      <c r="AC17" s="40">
        <v>0.000983796296296413</v>
      </c>
      <c r="AD17" s="41">
        <f t="shared" si="2"/>
        <v>0</v>
      </c>
      <c r="AE17" s="38" t="s">
        <v>8</v>
      </c>
      <c r="AF17" s="39" t="s">
        <v>13</v>
      </c>
      <c r="AG17" s="39" t="s">
        <v>11</v>
      </c>
      <c r="AH17" s="39" t="s">
        <v>12</v>
      </c>
      <c r="AI17" s="40">
        <v>0.0017361111111111605</v>
      </c>
      <c r="AJ17" s="41">
        <f t="shared" si="3"/>
        <v>0.00034722222222222224</v>
      </c>
      <c r="AK17" s="38" t="s">
        <v>8</v>
      </c>
      <c r="AL17" s="39" t="s">
        <v>11</v>
      </c>
      <c r="AM17" s="39" t="s">
        <v>11</v>
      </c>
      <c r="AN17" s="40">
        <v>0.0012384259259259345</v>
      </c>
      <c r="AO17" s="41">
        <f t="shared" si="4"/>
        <v>0.0006944444444444445</v>
      </c>
      <c r="AP17" s="42">
        <f t="shared" si="5"/>
        <v>0.008275462962962998</v>
      </c>
      <c r="AQ17" s="43">
        <f t="shared" si="6"/>
        <v>0.002777777777777778</v>
      </c>
      <c r="AR17" s="44">
        <f t="shared" si="7"/>
        <v>0.011053240740740777</v>
      </c>
    </row>
    <row r="18" spans="1:44" ht="12" thickBot="1">
      <c r="A18" s="10">
        <v>14</v>
      </c>
      <c r="B18" s="11"/>
      <c r="C18" s="12"/>
      <c r="D18" s="13" t="s">
        <v>33</v>
      </c>
      <c r="E18" s="14" t="s">
        <v>32</v>
      </c>
      <c r="F18" s="12">
        <v>893836</v>
      </c>
      <c r="G18" s="45" t="s">
        <v>11</v>
      </c>
      <c r="H18" s="15" t="s">
        <v>11</v>
      </c>
      <c r="I18" s="15" t="s">
        <v>8</v>
      </c>
      <c r="J18" s="15" t="s">
        <v>8</v>
      </c>
      <c r="K18" s="46">
        <v>0.0015277777777777946</v>
      </c>
      <c r="L18" s="62">
        <f t="shared" si="8"/>
        <v>0.001388888888888889</v>
      </c>
      <c r="M18" s="59" t="s">
        <v>8</v>
      </c>
      <c r="N18" s="15" t="s">
        <v>11</v>
      </c>
      <c r="O18" s="15" t="s">
        <v>9</v>
      </c>
      <c r="P18" s="15"/>
      <c r="Q18" s="46">
        <v>0.0009606481481482243</v>
      </c>
      <c r="R18" s="47">
        <f t="shared" si="0"/>
        <v>0.00034722222222222224</v>
      </c>
      <c r="S18" s="45" t="s">
        <v>12</v>
      </c>
      <c r="T18" s="15" t="s">
        <v>9</v>
      </c>
      <c r="U18" s="15" t="s">
        <v>13</v>
      </c>
      <c r="V18" s="15" t="s">
        <v>8</v>
      </c>
      <c r="W18" s="46">
        <v>0.0011689814814815902</v>
      </c>
      <c r="X18" s="47">
        <f t="shared" si="1"/>
        <v>0.0010416666666666667</v>
      </c>
      <c r="Y18" s="45" t="s">
        <v>8</v>
      </c>
      <c r="Z18" s="15" t="s">
        <v>12</v>
      </c>
      <c r="AA18" s="15" t="s">
        <v>8</v>
      </c>
      <c r="AB18" s="15" t="s">
        <v>11</v>
      </c>
      <c r="AC18" s="46">
        <v>0.000995370370370341</v>
      </c>
      <c r="AD18" s="47">
        <f t="shared" si="2"/>
        <v>0.0010416666666666667</v>
      </c>
      <c r="AE18" s="45" t="s">
        <v>11</v>
      </c>
      <c r="AF18" s="15" t="s">
        <v>8</v>
      </c>
      <c r="AG18" s="15" t="s">
        <v>11</v>
      </c>
      <c r="AH18" s="15" t="s">
        <v>12</v>
      </c>
      <c r="AI18" s="46">
        <v>0.0013657407407406952</v>
      </c>
      <c r="AJ18" s="47">
        <f t="shared" si="3"/>
        <v>0.00034722222222222224</v>
      </c>
      <c r="AK18" s="45" t="s">
        <v>9</v>
      </c>
      <c r="AL18" s="15" t="s">
        <v>12</v>
      </c>
      <c r="AM18" s="15" t="s">
        <v>11</v>
      </c>
      <c r="AN18" s="46">
        <v>0.0009027777777778079</v>
      </c>
      <c r="AO18" s="47">
        <f t="shared" si="4"/>
        <v>0</v>
      </c>
      <c r="AP18" s="48">
        <f>AN18+AI18+AC18+W18+Q18+K18</f>
        <v>0.006921296296296453</v>
      </c>
      <c r="AQ18" s="49">
        <f t="shared" si="6"/>
        <v>0.004166666666666667</v>
      </c>
      <c r="AR18" s="50">
        <f t="shared" si="7"/>
        <v>0.011087962962963119</v>
      </c>
    </row>
    <row r="20" spans="1:12" ht="11.25">
      <c r="A20" s="77" t="s">
        <v>47</v>
      </c>
      <c r="B20" s="77"/>
      <c r="C20" s="77"/>
      <c r="D20" s="77"/>
      <c r="E20" s="77"/>
      <c r="F20" s="77"/>
      <c r="G20" s="77"/>
      <c r="H20" s="77"/>
      <c r="I20" s="77"/>
      <c r="J20" s="77"/>
      <c r="K20" s="77"/>
      <c r="L20" s="77"/>
    </row>
    <row r="21" ht="11.25">
      <c r="A21" s="1" t="s">
        <v>42</v>
      </c>
    </row>
    <row r="22" ht="11.25">
      <c r="A22" s="1" t="s">
        <v>43</v>
      </c>
    </row>
    <row r="23" ht="11.25">
      <c r="A23" s="1" t="s">
        <v>48</v>
      </c>
    </row>
    <row r="24" spans="1:6" ht="11.25">
      <c r="A24" s="1" t="s">
        <v>49</v>
      </c>
      <c r="F24" s="51"/>
    </row>
    <row r="25" ht="11.25">
      <c r="F25" s="51"/>
    </row>
    <row r="26" spans="4:6" ht="11.25">
      <c r="D26" s="55" t="s">
        <v>82</v>
      </c>
      <c r="E26" s="56">
        <v>0.00034722222222222224</v>
      </c>
      <c r="F26" s="52"/>
    </row>
    <row r="27" ht="11.25">
      <c r="F27" s="52"/>
    </row>
    <row r="28" spans="5:6" ht="11.25">
      <c r="E28" s="53"/>
      <c r="F28" s="52"/>
    </row>
    <row r="29" ht="11.25">
      <c r="F29" s="51"/>
    </row>
    <row r="30" ht="11.25">
      <c r="F30" s="51"/>
    </row>
    <row r="31" spans="6:12" ht="11.25">
      <c r="F31" s="51"/>
      <c r="L31" s="54"/>
    </row>
    <row r="32" ht="11.25">
      <c r="F32" s="51"/>
    </row>
  </sheetData>
  <mergeCells count="1">
    <mergeCell ref="A20:L20"/>
  </mergeCells>
  <conditionalFormatting sqref="G5:J18 M5:P18 S5:V18 Y5:AB18 AE5:AH18 AK5:AM18">
    <cfRule type="cellIs" priority="1" dxfId="0" operator="notEqual" stopIfTrue="1">
      <formula>G$4</formula>
    </cfRule>
  </conditionalFormatting>
  <conditionalFormatting sqref="AO5:AO18 AD5:AD18 R5:R18 AJ5:AJ18 X5:X18 L5:L18">
    <cfRule type="cellIs" priority="2" dxfId="0" operator="notEqual" stopIfTrue="1">
      <formula>0</formula>
    </cfRule>
  </conditionalFormatting>
  <printOptions horizontalCentered="1"/>
  <pageMargins left="0.1968503937007874" right="0.1968503937007874"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3:AE26"/>
  <sheetViews>
    <sheetView workbookViewId="0" topLeftCell="A1">
      <pane xSplit="5" ySplit="4" topLeftCell="F5" activePane="bottomRight" state="frozen"/>
      <selection pane="topLeft" activeCell="A1" sqref="A1"/>
      <selection pane="topRight" activeCell="G1" sqref="G1"/>
      <selection pane="bottomLeft" activeCell="A5" sqref="A5"/>
      <selection pane="bottomRight" activeCell="AG26" sqref="AG26"/>
    </sheetView>
  </sheetViews>
  <sheetFormatPr defaultColWidth="9.140625" defaultRowHeight="12.75"/>
  <cols>
    <col min="1" max="2" width="2.7109375" style="2" customWidth="1"/>
    <col min="3" max="3" width="5.8515625" style="1" customWidth="1"/>
    <col min="4" max="4" width="8.28125" style="1" customWidth="1"/>
    <col min="5" max="5" width="8.140625" style="2" bestFit="1" customWidth="1"/>
    <col min="6" max="9" width="2.7109375" style="2" customWidth="1"/>
    <col min="10" max="11" width="4.7109375" style="2" customWidth="1"/>
    <col min="12" max="15" width="2.7109375" style="2" customWidth="1"/>
    <col min="16" max="17" width="4.7109375" style="2" customWidth="1"/>
    <col min="18" max="20" width="2.7109375" style="2" customWidth="1"/>
    <col min="21" max="22" width="4.7109375" style="2" customWidth="1"/>
    <col min="23" max="23" width="2.7109375" style="2" customWidth="1"/>
    <col min="24" max="25" width="4.7109375" style="2" customWidth="1"/>
    <col min="26" max="26" width="2.7109375" style="2" customWidth="1"/>
    <col min="27" max="28" width="4.7109375" style="2" customWidth="1"/>
    <col min="29" max="31" width="5.7109375" style="2" customWidth="1"/>
    <col min="32" max="16384" width="9.140625" style="1" customWidth="1"/>
  </cols>
  <sheetData>
    <row r="2" ht="12" thickBot="1"/>
    <row r="3" spans="1:31" s="9" customFormat="1" ht="11.25">
      <c r="A3" s="3"/>
      <c r="B3" s="5"/>
      <c r="C3" s="60" t="s">
        <v>0</v>
      </c>
      <c r="D3" s="57" t="s">
        <v>1</v>
      </c>
      <c r="E3" s="4" t="s">
        <v>39</v>
      </c>
      <c r="F3" s="3">
        <v>1</v>
      </c>
      <c r="G3" s="4">
        <v>2</v>
      </c>
      <c r="H3" s="4">
        <v>3</v>
      </c>
      <c r="I3" s="4">
        <v>4</v>
      </c>
      <c r="J3" s="4" t="s">
        <v>2</v>
      </c>
      <c r="K3" s="5" t="s">
        <v>80</v>
      </c>
      <c r="L3" s="3">
        <v>5</v>
      </c>
      <c r="M3" s="4">
        <v>6</v>
      </c>
      <c r="N3" s="4">
        <v>7</v>
      </c>
      <c r="O3" s="4">
        <v>8</v>
      </c>
      <c r="P3" s="4" t="s">
        <v>3</v>
      </c>
      <c r="Q3" s="5" t="s">
        <v>84</v>
      </c>
      <c r="R3" s="3">
        <v>9</v>
      </c>
      <c r="S3" s="4">
        <v>10</v>
      </c>
      <c r="T3" s="4">
        <v>11</v>
      </c>
      <c r="U3" s="4" t="s">
        <v>4</v>
      </c>
      <c r="V3" s="5" t="s">
        <v>85</v>
      </c>
      <c r="W3" s="3">
        <v>13</v>
      </c>
      <c r="X3" s="4" t="s">
        <v>5</v>
      </c>
      <c r="Y3" s="5" t="s">
        <v>87</v>
      </c>
      <c r="Z3" s="3">
        <v>17</v>
      </c>
      <c r="AA3" s="4" t="s">
        <v>6</v>
      </c>
      <c r="AB3" s="5" t="s">
        <v>88</v>
      </c>
      <c r="AC3" s="63" t="s">
        <v>90</v>
      </c>
      <c r="AD3" s="7" t="s">
        <v>41</v>
      </c>
      <c r="AE3" s="8" t="s">
        <v>91</v>
      </c>
    </row>
    <row r="4" spans="1:31" s="9" customFormat="1" ht="12" thickBot="1">
      <c r="A4" s="10" t="s">
        <v>83</v>
      </c>
      <c r="B4" s="12" t="s">
        <v>40</v>
      </c>
      <c r="C4" s="13" t="s">
        <v>44</v>
      </c>
      <c r="D4" s="14" t="s">
        <v>45</v>
      </c>
      <c r="E4" s="11" t="s">
        <v>46</v>
      </c>
      <c r="F4" s="10" t="s">
        <v>78</v>
      </c>
      <c r="G4" s="11" t="s">
        <v>50</v>
      </c>
      <c r="H4" s="11" t="s">
        <v>52</v>
      </c>
      <c r="I4" s="11" t="s">
        <v>51</v>
      </c>
      <c r="J4" s="67" t="s">
        <v>86</v>
      </c>
      <c r="K4" s="68" t="s">
        <v>86</v>
      </c>
      <c r="L4" s="72" t="s">
        <v>79</v>
      </c>
      <c r="M4" s="73" t="s">
        <v>53</v>
      </c>
      <c r="N4" s="73" t="s">
        <v>78</v>
      </c>
      <c r="O4" s="73" t="s">
        <v>50</v>
      </c>
      <c r="P4" s="74" t="s">
        <v>86</v>
      </c>
      <c r="Q4" s="75" t="s">
        <v>86</v>
      </c>
      <c r="R4" s="72" t="s">
        <v>78</v>
      </c>
      <c r="S4" s="73" t="s">
        <v>79</v>
      </c>
      <c r="T4" s="73" t="s">
        <v>52</v>
      </c>
      <c r="U4" s="74" t="s">
        <v>86</v>
      </c>
      <c r="V4" s="75" t="s">
        <v>86</v>
      </c>
      <c r="W4" s="72" t="s">
        <v>52</v>
      </c>
      <c r="X4" s="74" t="s">
        <v>86</v>
      </c>
      <c r="Y4" s="75" t="s">
        <v>86</v>
      </c>
      <c r="Z4" s="72" t="s">
        <v>52</v>
      </c>
      <c r="AA4" s="74" t="s">
        <v>86</v>
      </c>
      <c r="AB4" s="75" t="s">
        <v>86</v>
      </c>
      <c r="AC4" s="69" t="s">
        <v>81</v>
      </c>
      <c r="AD4" s="70" t="s">
        <v>81</v>
      </c>
      <c r="AE4" s="71" t="s">
        <v>81</v>
      </c>
    </row>
    <row r="5" spans="1:31" ht="11.25">
      <c r="A5" s="21">
        <v>1</v>
      </c>
      <c r="B5" s="23">
        <v>1</v>
      </c>
      <c r="C5" s="24" t="s">
        <v>54</v>
      </c>
      <c r="D5" s="25" t="s">
        <v>19</v>
      </c>
      <c r="E5" s="22">
        <v>893815</v>
      </c>
      <c r="F5" s="26" t="s">
        <v>10</v>
      </c>
      <c r="G5" s="27" t="s">
        <v>13</v>
      </c>
      <c r="H5" s="27" t="s">
        <v>12</v>
      </c>
      <c r="I5" s="27" t="s">
        <v>11</v>
      </c>
      <c r="J5" s="28">
        <v>0.0006712962962963642</v>
      </c>
      <c r="K5" s="29">
        <f aca="true" t="shared" si="0" ref="K5:K21">IF(F5=F$4,0,$E$26)+IF(G5=G$4,0,$E$26)+IF(H5=H$4,0,$E$26)+IF(I5=I$4,0,$E$26)</f>
        <v>0.001388888888888889</v>
      </c>
      <c r="L5" s="76" t="s">
        <v>13</v>
      </c>
      <c r="M5" s="27" t="s">
        <v>11</v>
      </c>
      <c r="N5" s="27" t="s">
        <v>12</v>
      </c>
      <c r="O5" s="27" t="s">
        <v>10</v>
      </c>
      <c r="P5" s="28">
        <v>0.00035879629629620435</v>
      </c>
      <c r="Q5" s="29">
        <f aca="true" t="shared" si="1" ref="Q5:Q21">IF(L5=L$4,0,$E$26)+IF(M5=M$4,0,$E$26)+IF(N5=N$4,0,$E$26)+IF(O5=O$4,0,$E$26)</f>
        <v>0.00034722222222222224</v>
      </c>
      <c r="R5" s="76" t="s">
        <v>12</v>
      </c>
      <c r="S5" s="27" t="s">
        <v>13</v>
      </c>
      <c r="T5" s="27" t="s">
        <v>10</v>
      </c>
      <c r="U5" s="28">
        <v>0.0003472222222221655</v>
      </c>
      <c r="V5" s="29">
        <f aca="true" t="shared" si="2" ref="V5:V21">IF(R5=R$4,0,$E$26)+IF(S5=S$4,0,$E$26)+IF(T5=T$4,0,$E$26)</f>
        <v>0</v>
      </c>
      <c r="W5" s="76" t="s">
        <v>10</v>
      </c>
      <c r="X5" s="28">
        <v>0.00030092592592589895</v>
      </c>
      <c r="Y5" s="29">
        <f aca="true" t="shared" si="3" ref="Y5:Y21">IF(W5=W$4,0,$E$26)</f>
        <v>0</v>
      </c>
      <c r="Z5" s="26" t="s">
        <v>10</v>
      </c>
      <c r="AA5" s="28">
        <v>9.259259259264407E-05</v>
      </c>
      <c r="AB5" s="29">
        <f aca="true" t="shared" si="4" ref="AB5:AB21">IF(Z5=Z$4,0,$E$26)</f>
        <v>0</v>
      </c>
      <c r="AC5" s="66">
        <f>AA5+P5+J5+U5+X5</f>
        <v>0.001770833333333277</v>
      </c>
      <c r="AD5" s="31">
        <f>AB5+Y5+Q5+K5+V5</f>
        <v>0.0017361111111111112</v>
      </c>
      <c r="AE5" s="32">
        <f>SUM(AC5:AD5)</f>
        <v>0.003506944444444388</v>
      </c>
    </row>
    <row r="6" spans="1:31" ht="11.25">
      <c r="A6" s="33">
        <v>2</v>
      </c>
      <c r="B6" s="35"/>
      <c r="C6" s="36" t="s">
        <v>55</v>
      </c>
      <c r="D6" s="37" t="s">
        <v>56</v>
      </c>
      <c r="E6" s="34">
        <v>222415</v>
      </c>
      <c r="F6" s="38" t="s">
        <v>12</v>
      </c>
      <c r="G6" s="39" t="s">
        <v>8</v>
      </c>
      <c r="H6" s="39" t="s">
        <v>13</v>
      </c>
      <c r="I6" s="39" t="s">
        <v>9</v>
      </c>
      <c r="J6" s="40">
        <v>0.0008101851851851916</v>
      </c>
      <c r="K6" s="61">
        <f t="shared" si="0"/>
        <v>0.00034722222222222224</v>
      </c>
      <c r="L6" s="58" t="s">
        <v>13</v>
      </c>
      <c r="M6" s="39" t="s">
        <v>11</v>
      </c>
      <c r="N6" s="39" t="s">
        <v>12</v>
      </c>
      <c r="O6" s="39" t="s">
        <v>8</v>
      </c>
      <c r="P6" s="40">
        <v>0.0008912037037037135</v>
      </c>
      <c r="Q6" s="61">
        <f t="shared" si="1"/>
        <v>0</v>
      </c>
      <c r="R6" s="58" t="s">
        <v>11</v>
      </c>
      <c r="S6" s="39" t="s">
        <v>13</v>
      </c>
      <c r="T6" s="39" t="s">
        <v>10</v>
      </c>
      <c r="U6" s="40">
        <v>0.0007407407407407363</v>
      </c>
      <c r="V6" s="61">
        <f t="shared" si="2"/>
        <v>0.00034722222222222224</v>
      </c>
      <c r="W6" s="58" t="s">
        <v>10</v>
      </c>
      <c r="X6" s="40">
        <v>0.00032407407407405997</v>
      </c>
      <c r="Y6" s="61">
        <f t="shared" si="3"/>
        <v>0</v>
      </c>
      <c r="Z6" s="38" t="s">
        <v>10</v>
      </c>
      <c r="AA6" s="40">
        <v>0.00017361111111108274</v>
      </c>
      <c r="AB6" s="61">
        <f t="shared" si="4"/>
        <v>0</v>
      </c>
      <c r="AC6" s="64">
        <f>AA6+P6+J6+U6+X6</f>
        <v>0.002939814814814784</v>
      </c>
      <c r="AD6" s="43">
        <f aca="true" t="shared" si="5" ref="AD6:AD21">AB6+Y6+Q6+K6+V6</f>
        <v>0.0006944444444444445</v>
      </c>
      <c r="AE6" s="44">
        <f aca="true" t="shared" si="6" ref="AE6:AE18">SUM(AC6:AD6)</f>
        <v>0.0036342592592592286</v>
      </c>
    </row>
    <row r="7" spans="1:31" ht="11.25">
      <c r="A7" s="33">
        <v>3</v>
      </c>
      <c r="B7" s="35"/>
      <c r="C7" s="36" t="s">
        <v>57</v>
      </c>
      <c r="D7" s="37" t="s">
        <v>58</v>
      </c>
      <c r="E7" s="34">
        <v>222403</v>
      </c>
      <c r="F7" s="38" t="s">
        <v>11</v>
      </c>
      <c r="G7" s="39" t="s">
        <v>9</v>
      </c>
      <c r="H7" s="39" t="s">
        <v>8</v>
      </c>
      <c r="I7" s="39" t="s">
        <v>9</v>
      </c>
      <c r="J7" s="40">
        <v>0.0006828703703703753</v>
      </c>
      <c r="K7" s="61">
        <f t="shared" si="0"/>
        <v>0.0010416666666666667</v>
      </c>
      <c r="L7" s="58" t="s">
        <v>13</v>
      </c>
      <c r="M7" s="39" t="s">
        <v>11</v>
      </c>
      <c r="N7" s="39" t="s">
        <v>12</v>
      </c>
      <c r="O7" s="39" t="s">
        <v>10</v>
      </c>
      <c r="P7" s="40">
        <v>0.0008101851851851638</v>
      </c>
      <c r="Q7" s="61">
        <f t="shared" si="1"/>
        <v>0.00034722222222222224</v>
      </c>
      <c r="R7" s="58" t="s">
        <v>12</v>
      </c>
      <c r="S7" s="39" t="s">
        <v>13</v>
      </c>
      <c r="T7" s="39" t="s">
        <v>10</v>
      </c>
      <c r="U7" s="40">
        <v>0.0006249999999999867</v>
      </c>
      <c r="V7" s="61">
        <f t="shared" si="2"/>
        <v>0</v>
      </c>
      <c r="W7" s="58" t="s">
        <v>10</v>
      </c>
      <c r="X7" s="40">
        <v>0.00024305555555553804</v>
      </c>
      <c r="Y7" s="61">
        <f t="shared" si="3"/>
        <v>0</v>
      </c>
      <c r="Z7" s="38" t="s">
        <v>10</v>
      </c>
      <c r="AA7" s="40">
        <v>0.0002546296296296324</v>
      </c>
      <c r="AB7" s="61">
        <f t="shared" si="4"/>
        <v>0</v>
      </c>
      <c r="AC7" s="64">
        <f>AA7+P7+J7+U7+X7</f>
        <v>0.0026157407407406963</v>
      </c>
      <c r="AD7" s="43">
        <f t="shared" si="5"/>
        <v>0.001388888888888889</v>
      </c>
      <c r="AE7" s="44">
        <f t="shared" si="6"/>
        <v>0.0040046296296295854</v>
      </c>
    </row>
    <row r="8" spans="1:31" ht="11.25">
      <c r="A8" s="33">
        <v>4</v>
      </c>
      <c r="B8" s="35">
        <v>2</v>
      </c>
      <c r="C8" s="36" t="s">
        <v>59</v>
      </c>
      <c r="D8" s="37" t="s">
        <v>15</v>
      </c>
      <c r="E8" s="34">
        <v>504517</v>
      </c>
      <c r="F8" s="38" t="s">
        <v>11</v>
      </c>
      <c r="G8" s="39" t="s">
        <v>9</v>
      </c>
      <c r="H8" s="39" t="s">
        <v>10</v>
      </c>
      <c r="I8" s="39" t="s">
        <v>13</v>
      </c>
      <c r="J8" s="40">
        <v>0.0006249999999999867</v>
      </c>
      <c r="K8" s="61">
        <f t="shared" si="0"/>
        <v>0.0010416666666666667</v>
      </c>
      <c r="L8" s="58" t="s">
        <v>13</v>
      </c>
      <c r="M8" s="39" t="s">
        <v>9</v>
      </c>
      <c r="N8" s="39" t="s">
        <v>12</v>
      </c>
      <c r="O8" s="39" t="s">
        <v>10</v>
      </c>
      <c r="P8" s="40">
        <v>0.0004745370370370372</v>
      </c>
      <c r="Q8" s="61">
        <f t="shared" si="1"/>
        <v>0.0006944444444444445</v>
      </c>
      <c r="R8" s="58" t="s">
        <v>12</v>
      </c>
      <c r="S8" s="39" t="s">
        <v>8</v>
      </c>
      <c r="T8" s="39" t="s">
        <v>10</v>
      </c>
      <c r="U8" s="40">
        <v>0.0005324074074074536</v>
      </c>
      <c r="V8" s="61">
        <f t="shared" si="2"/>
        <v>0.00034722222222222224</v>
      </c>
      <c r="W8" s="58" t="s">
        <v>11</v>
      </c>
      <c r="X8" s="40">
        <v>0.00010416666666657193</v>
      </c>
      <c r="Y8" s="61">
        <f t="shared" si="3"/>
        <v>0.00034722222222222224</v>
      </c>
      <c r="Z8" s="38" t="s">
        <v>10</v>
      </c>
      <c r="AA8" s="40">
        <v>9.259259259264407E-05</v>
      </c>
      <c r="AB8" s="61">
        <f t="shared" si="4"/>
        <v>0</v>
      </c>
      <c r="AC8" s="64">
        <f>AA8+P8+J8+U8+X8</f>
        <v>0.0018287037037036935</v>
      </c>
      <c r="AD8" s="43">
        <f t="shared" si="5"/>
        <v>0.0024305555555555556</v>
      </c>
      <c r="AE8" s="44">
        <f t="shared" si="6"/>
        <v>0.004259259259259249</v>
      </c>
    </row>
    <row r="9" spans="1:31" ht="11.25">
      <c r="A9" s="33">
        <v>5</v>
      </c>
      <c r="B9" s="35">
        <v>3</v>
      </c>
      <c r="C9" s="36" t="s">
        <v>60</v>
      </c>
      <c r="D9" s="37" t="s">
        <v>61</v>
      </c>
      <c r="E9" s="34">
        <v>500461</v>
      </c>
      <c r="F9" s="38" t="s">
        <v>12</v>
      </c>
      <c r="G9" s="39" t="s">
        <v>9</v>
      </c>
      <c r="H9" s="39" t="s">
        <v>11</v>
      </c>
      <c r="I9" s="39" t="s">
        <v>9</v>
      </c>
      <c r="J9" s="40">
        <v>0.000995370370370341</v>
      </c>
      <c r="K9" s="61">
        <f t="shared" si="0"/>
        <v>0.0006944444444444445</v>
      </c>
      <c r="L9" s="58" t="s">
        <v>13</v>
      </c>
      <c r="M9" s="39" t="s">
        <v>9</v>
      </c>
      <c r="N9" s="39" t="s">
        <v>12</v>
      </c>
      <c r="O9" s="39" t="s">
        <v>10</v>
      </c>
      <c r="P9" s="40">
        <v>0.0009606481481481133</v>
      </c>
      <c r="Q9" s="61">
        <f t="shared" si="1"/>
        <v>0.0006944444444444445</v>
      </c>
      <c r="R9" s="58" t="s">
        <v>12</v>
      </c>
      <c r="S9" s="39" t="s">
        <v>13</v>
      </c>
      <c r="T9" s="39" t="s">
        <v>9</v>
      </c>
      <c r="U9" s="40">
        <v>0.000694444444444553</v>
      </c>
      <c r="V9" s="61">
        <f t="shared" si="2"/>
        <v>0.00034722222222222224</v>
      </c>
      <c r="W9" s="58" t="s">
        <v>11</v>
      </c>
      <c r="X9" s="40">
        <v>0.000196759259259216</v>
      </c>
      <c r="Y9" s="61">
        <f t="shared" si="3"/>
        <v>0.00034722222222222224</v>
      </c>
      <c r="Z9" s="38" t="s">
        <v>10</v>
      </c>
      <c r="AA9" s="40">
        <v>8.101851851849418E-05</v>
      </c>
      <c r="AB9" s="61">
        <f t="shared" si="4"/>
        <v>0</v>
      </c>
      <c r="AC9" s="64">
        <f>AA9+P9+J9+U9+X9</f>
        <v>0.0029282407407407174</v>
      </c>
      <c r="AD9" s="43">
        <f t="shared" si="5"/>
        <v>0.0020833333333333333</v>
      </c>
      <c r="AE9" s="44">
        <f t="shared" si="6"/>
        <v>0.00501157407407405</v>
      </c>
    </row>
    <row r="10" spans="1:31" ht="11.25">
      <c r="A10" s="33">
        <v>6</v>
      </c>
      <c r="B10" s="35">
        <v>4</v>
      </c>
      <c r="C10" s="36" t="s">
        <v>62</v>
      </c>
      <c r="D10" s="37" t="s">
        <v>63</v>
      </c>
      <c r="E10" s="34">
        <v>222409</v>
      </c>
      <c r="F10" s="38" t="s">
        <v>11</v>
      </c>
      <c r="G10" s="39" t="s">
        <v>8</v>
      </c>
      <c r="H10" s="39" t="s">
        <v>12</v>
      </c>
      <c r="I10" s="39" t="s">
        <v>8</v>
      </c>
      <c r="J10" s="40">
        <v>0.0007638888888888973</v>
      </c>
      <c r="K10" s="61">
        <f t="shared" si="0"/>
        <v>0.0010416666666666667</v>
      </c>
      <c r="L10" s="58" t="s">
        <v>13</v>
      </c>
      <c r="M10" s="39" t="s">
        <v>9</v>
      </c>
      <c r="N10" s="39" t="s">
        <v>12</v>
      </c>
      <c r="O10" s="39" t="s">
        <v>10</v>
      </c>
      <c r="P10" s="40">
        <v>0.0005671296296296258</v>
      </c>
      <c r="Q10" s="61">
        <f t="shared" si="1"/>
        <v>0.0006944444444444445</v>
      </c>
      <c r="R10" s="58" t="s">
        <v>12</v>
      </c>
      <c r="S10" s="39" t="s">
        <v>9</v>
      </c>
      <c r="T10" s="39" t="s">
        <v>10</v>
      </c>
      <c r="U10" s="40">
        <v>0.0005787037037037202</v>
      </c>
      <c r="V10" s="61">
        <f t="shared" si="2"/>
        <v>0.00034722222222222224</v>
      </c>
      <c r="W10" s="58" t="s">
        <v>12</v>
      </c>
      <c r="X10" s="40">
        <v>0.0005671296296296258</v>
      </c>
      <c r="Y10" s="61">
        <f t="shared" si="3"/>
        <v>0.00034722222222222224</v>
      </c>
      <c r="Z10" s="38" t="s">
        <v>10</v>
      </c>
      <c r="AA10" s="40">
        <v>0.00015046296296294948</v>
      </c>
      <c r="AB10" s="61">
        <f t="shared" si="4"/>
        <v>0</v>
      </c>
      <c r="AC10" s="64">
        <f aca="true" t="shared" si="7" ref="AC10:AC21">AA10+P10+J10+U10+X10</f>
        <v>0.0026273148148148184</v>
      </c>
      <c r="AD10" s="43">
        <f t="shared" si="5"/>
        <v>0.0024305555555555556</v>
      </c>
      <c r="AE10" s="44">
        <f t="shared" si="6"/>
        <v>0.005057870370370374</v>
      </c>
    </row>
    <row r="11" spans="1:31" ht="11.25">
      <c r="A11" s="33">
        <v>7</v>
      </c>
      <c r="B11" s="35">
        <v>5</v>
      </c>
      <c r="C11" s="36" t="s">
        <v>65</v>
      </c>
      <c r="D11" s="37" t="s">
        <v>66</v>
      </c>
      <c r="E11" s="34">
        <v>361853</v>
      </c>
      <c r="F11" s="38" t="s">
        <v>11</v>
      </c>
      <c r="G11" s="39" t="s">
        <v>9</v>
      </c>
      <c r="H11" s="39" t="s">
        <v>12</v>
      </c>
      <c r="I11" s="39" t="s">
        <v>13</v>
      </c>
      <c r="J11" s="40">
        <v>0.0007407407407407363</v>
      </c>
      <c r="K11" s="61">
        <f t="shared" si="0"/>
        <v>0.001388888888888889</v>
      </c>
      <c r="L11" s="58" t="s">
        <v>13</v>
      </c>
      <c r="M11" s="39" t="s">
        <v>9</v>
      </c>
      <c r="N11" s="39" t="s">
        <v>12</v>
      </c>
      <c r="O11" s="39" t="s">
        <v>10</v>
      </c>
      <c r="P11" s="40">
        <v>0.0006134259259259478</v>
      </c>
      <c r="Q11" s="61">
        <f t="shared" si="1"/>
        <v>0.0006944444444444445</v>
      </c>
      <c r="R11" s="58" t="s">
        <v>12</v>
      </c>
      <c r="S11" s="39" t="s">
        <v>13</v>
      </c>
      <c r="T11" s="39" t="s">
        <v>10</v>
      </c>
      <c r="U11" s="40">
        <v>0.0006481481481481477</v>
      </c>
      <c r="V11" s="61">
        <f t="shared" si="2"/>
        <v>0</v>
      </c>
      <c r="W11" s="58" t="s">
        <v>8</v>
      </c>
      <c r="X11" s="40">
        <v>0.0005208333333333315</v>
      </c>
      <c r="Y11" s="61">
        <f t="shared" si="3"/>
        <v>0.00034722222222222224</v>
      </c>
      <c r="Z11" s="38" t="s">
        <v>10</v>
      </c>
      <c r="AA11" s="40">
        <v>0.0001388888888889106</v>
      </c>
      <c r="AB11" s="61">
        <f t="shared" si="4"/>
        <v>0</v>
      </c>
      <c r="AC11" s="64">
        <f t="shared" si="7"/>
        <v>0.002662037037037074</v>
      </c>
      <c r="AD11" s="43">
        <f t="shared" si="5"/>
        <v>0.0024305555555555556</v>
      </c>
      <c r="AE11" s="44">
        <f t="shared" si="6"/>
        <v>0.005092592592592629</v>
      </c>
    </row>
    <row r="12" spans="1:31" ht="11.25">
      <c r="A12" s="33">
        <v>8</v>
      </c>
      <c r="B12" s="35">
        <v>6</v>
      </c>
      <c r="C12" s="36" t="s">
        <v>67</v>
      </c>
      <c r="D12" s="37" t="s">
        <v>27</v>
      </c>
      <c r="E12" s="34">
        <v>5729</v>
      </c>
      <c r="F12" s="38" t="s">
        <v>10</v>
      </c>
      <c r="G12" s="39" t="s">
        <v>9</v>
      </c>
      <c r="H12" s="39" t="s">
        <v>12</v>
      </c>
      <c r="I12" s="39" t="s">
        <v>8</v>
      </c>
      <c r="J12" s="40">
        <v>0.0007638888888888973</v>
      </c>
      <c r="K12" s="61">
        <f t="shared" si="0"/>
        <v>0.001388888888888889</v>
      </c>
      <c r="L12" s="58" t="s">
        <v>13</v>
      </c>
      <c r="M12" s="39" t="s">
        <v>8</v>
      </c>
      <c r="N12" s="39" t="s">
        <v>8</v>
      </c>
      <c r="O12" s="39" t="s">
        <v>10</v>
      </c>
      <c r="P12" s="40">
        <v>0.0006481481481481477</v>
      </c>
      <c r="Q12" s="61">
        <f t="shared" si="1"/>
        <v>0.0010416666666666667</v>
      </c>
      <c r="R12" s="58" t="s">
        <v>12</v>
      </c>
      <c r="S12" s="39" t="s">
        <v>13</v>
      </c>
      <c r="T12" s="39" t="s">
        <v>10</v>
      </c>
      <c r="U12" s="40">
        <v>0.0004282407407407429</v>
      </c>
      <c r="V12" s="61">
        <f t="shared" si="2"/>
        <v>0</v>
      </c>
      <c r="W12" s="58" t="s">
        <v>11</v>
      </c>
      <c r="X12" s="40">
        <v>0.0003240740740740877</v>
      </c>
      <c r="Y12" s="61">
        <f t="shared" si="3"/>
        <v>0.00034722222222222224</v>
      </c>
      <c r="Z12" s="38" t="s">
        <v>10</v>
      </c>
      <c r="AA12" s="40">
        <v>0.0001736111111111105</v>
      </c>
      <c r="AB12" s="61">
        <f t="shared" si="4"/>
        <v>0</v>
      </c>
      <c r="AC12" s="64">
        <f t="shared" si="7"/>
        <v>0.002337962962962986</v>
      </c>
      <c r="AD12" s="43">
        <f t="shared" si="5"/>
        <v>0.002777777777777778</v>
      </c>
      <c r="AE12" s="44">
        <f t="shared" si="6"/>
        <v>0.005115740740740764</v>
      </c>
    </row>
    <row r="13" spans="1:31" ht="11.25">
      <c r="A13" s="33">
        <v>9</v>
      </c>
      <c r="B13" s="35">
        <v>7</v>
      </c>
      <c r="C13" s="36" t="s">
        <v>64</v>
      </c>
      <c r="D13" s="37" t="s">
        <v>19</v>
      </c>
      <c r="E13" s="34">
        <v>893816</v>
      </c>
      <c r="F13" s="38" t="s">
        <v>10</v>
      </c>
      <c r="G13" s="39" t="s">
        <v>13</v>
      </c>
      <c r="H13" s="39" t="s">
        <v>8</v>
      </c>
      <c r="I13" s="39" t="s">
        <v>8</v>
      </c>
      <c r="J13" s="40">
        <v>0.000983796296296302</v>
      </c>
      <c r="K13" s="61">
        <f t="shared" si="0"/>
        <v>0.001388888888888889</v>
      </c>
      <c r="L13" s="58" t="s">
        <v>13</v>
      </c>
      <c r="M13" s="39" t="s">
        <v>9</v>
      </c>
      <c r="N13" s="39" t="s">
        <v>12</v>
      </c>
      <c r="O13" s="39" t="s">
        <v>8</v>
      </c>
      <c r="P13" s="40">
        <v>0.0011226851851853237</v>
      </c>
      <c r="Q13" s="61">
        <f t="shared" si="1"/>
        <v>0.00034722222222222224</v>
      </c>
      <c r="R13" s="58" t="s">
        <v>12</v>
      </c>
      <c r="S13" s="39" t="s">
        <v>13</v>
      </c>
      <c r="T13" s="39" t="s">
        <v>10</v>
      </c>
      <c r="U13" s="40">
        <v>0.0008217592592592027</v>
      </c>
      <c r="V13" s="61">
        <f t="shared" si="2"/>
        <v>0</v>
      </c>
      <c r="W13" s="58" t="s">
        <v>10</v>
      </c>
      <c r="X13" s="40">
        <v>0.0002893518518519711</v>
      </c>
      <c r="Y13" s="61">
        <f t="shared" si="3"/>
        <v>0</v>
      </c>
      <c r="Z13" s="38" t="s">
        <v>10</v>
      </c>
      <c r="AA13" s="40">
        <v>0.0002199074074074074</v>
      </c>
      <c r="AB13" s="61">
        <f t="shared" si="4"/>
        <v>0</v>
      </c>
      <c r="AC13" s="64">
        <f t="shared" si="7"/>
        <v>0.003437500000000207</v>
      </c>
      <c r="AD13" s="43">
        <f t="shared" si="5"/>
        <v>0.0017361111111111112</v>
      </c>
      <c r="AE13" s="44">
        <f t="shared" si="6"/>
        <v>0.005173611111111318</v>
      </c>
    </row>
    <row r="14" spans="1:31" ht="11.25">
      <c r="A14" s="33">
        <v>10</v>
      </c>
      <c r="B14" s="35">
        <v>8</v>
      </c>
      <c r="C14" s="36" t="s">
        <v>68</v>
      </c>
      <c r="D14" s="37" t="s">
        <v>69</v>
      </c>
      <c r="E14" s="34">
        <v>893838</v>
      </c>
      <c r="F14" s="38" t="s">
        <v>10</v>
      </c>
      <c r="G14" s="39" t="s">
        <v>13</v>
      </c>
      <c r="H14" s="39" t="s">
        <v>12</v>
      </c>
      <c r="I14" s="39" t="s">
        <v>9</v>
      </c>
      <c r="J14" s="40">
        <v>0.0008449074074075025</v>
      </c>
      <c r="K14" s="61">
        <f t="shared" si="0"/>
        <v>0.0010416666666666667</v>
      </c>
      <c r="L14" s="58" t="s">
        <v>13</v>
      </c>
      <c r="M14" s="39" t="s">
        <v>9</v>
      </c>
      <c r="N14" s="39" t="s">
        <v>10</v>
      </c>
      <c r="O14" s="39" t="s">
        <v>12</v>
      </c>
      <c r="P14" s="40">
        <v>0.0008333333333334636</v>
      </c>
      <c r="Q14" s="61">
        <f t="shared" si="1"/>
        <v>0.0010416666666666667</v>
      </c>
      <c r="R14" s="58" t="s">
        <v>12</v>
      </c>
      <c r="S14" s="39" t="s">
        <v>13</v>
      </c>
      <c r="T14" s="39" t="s">
        <v>10</v>
      </c>
      <c r="U14" s="40">
        <v>0.0005439814814816035</v>
      </c>
      <c r="V14" s="61">
        <f t="shared" si="2"/>
        <v>0</v>
      </c>
      <c r="W14" s="58" t="s">
        <v>12</v>
      </c>
      <c r="X14" s="40">
        <v>0.000497685185185115</v>
      </c>
      <c r="Y14" s="61">
        <f t="shared" si="3"/>
        <v>0.00034722222222222224</v>
      </c>
      <c r="Z14" s="38" t="s">
        <v>10</v>
      </c>
      <c r="AA14" s="40">
        <v>0.00018518518518517713</v>
      </c>
      <c r="AB14" s="61">
        <f t="shared" si="4"/>
        <v>0</v>
      </c>
      <c r="AC14" s="64">
        <f t="shared" si="7"/>
        <v>0.0029050925925928617</v>
      </c>
      <c r="AD14" s="43">
        <f t="shared" si="5"/>
        <v>0.0024305555555555556</v>
      </c>
      <c r="AE14" s="44">
        <f t="shared" si="6"/>
        <v>0.005335648148148417</v>
      </c>
    </row>
    <row r="15" spans="1:31" ht="11.25">
      <c r="A15" s="33">
        <v>11</v>
      </c>
      <c r="B15" s="35">
        <v>9</v>
      </c>
      <c r="C15" s="36" t="s">
        <v>70</v>
      </c>
      <c r="D15" s="37" t="s">
        <v>28</v>
      </c>
      <c r="E15" s="34">
        <v>893825</v>
      </c>
      <c r="F15" s="38" t="s">
        <v>10</v>
      </c>
      <c r="G15" s="39" t="s">
        <v>9</v>
      </c>
      <c r="H15" s="39" t="s">
        <v>12</v>
      </c>
      <c r="I15" s="39" t="s">
        <v>8</v>
      </c>
      <c r="J15" s="40">
        <v>0.0010185185185185297</v>
      </c>
      <c r="K15" s="61">
        <f t="shared" si="0"/>
        <v>0.001388888888888889</v>
      </c>
      <c r="L15" s="58" t="s">
        <v>13</v>
      </c>
      <c r="M15" s="39" t="s">
        <v>9</v>
      </c>
      <c r="N15" s="39" t="s">
        <v>12</v>
      </c>
      <c r="O15" s="39" t="s">
        <v>8</v>
      </c>
      <c r="P15" s="40">
        <v>0.0007523148148148584</v>
      </c>
      <c r="Q15" s="61">
        <f t="shared" si="1"/>
        <v>0.00034722222222222224</v>
      </c>
      <c r="R15" s="58" t="s">
        <v>12</v>
      </c>
      <c r="S15" s="39" t="s">
        <v>8</v>
      </c>
      <c r="T15" s="39" t="s">
        <v>10</v>
      </c>
      <c r="U15" s="40">
        <v>0.0008101851851852748</v>
      </c>
      <c r="V15" s="61">
        <f t="shared" si="2"/>
        <v>0.00034722222222222224</v>
      </c>
      <c r="W15" s="58" t="s">
        <v>10</v>
      </c>
      <c r="X15" s="40">
        <v>0.00021990740740740478</v>
      </c>
      <c r="Y15" s="61">
        <f t="shared" si="3"/>
        <v>0</v>
      </c>
      <c r="Z15" s="38" t="s">
        <v>8</v>
      </c>
      <c r="AA15" s="40">
        <v>0.00015046296296283845</v>
      </c>
      <c r="AB15" s="61">
        <f t="shared" si="4"/>
        <v>0.00034722222222222224</v>
      </c>
      <c r="AC15" s="64">
        <f t="shared" si="7"/>
        <v>0.002951388888888906</v>
      </c>
      <c r="AD15" s="43">
        <f t="shared" si="5"/>
        <v>0.0024305555555555556</v>
      </c>
      <c r="AE15" s="44">
        <f t="shared" si="6"/>
        <v>0.005381944444444462</v>
      </c>
    </row>
    <row r="16" spans="1:31" ht="11.25">
      <c r="A16" s="33">
        <v>12</v>
      </c>
      <c r="B16" s="35"/>
      <c r="C16" s="36" t="s">
        <v>14</v>
      </c>
      <c r="D16" s="37" t="s">
        <v>69</v>
      </c>
      <c r="E16" s="34">
        <v>893809</v>
      </c>
      <c r="F16" s="38" t="s">
        <v>11</v>
      </c>
      <c r="G16" s="39" t="s">
        <v>9</v>
      </c>
      <c r="H16" s="39" t="s">
        <v>12</v>
      </c>
      <c r="I16" s="39" t="s">
        <v>8</v>
      </c>
      <c r="J16" s="40">
        <v>0.0007754629629629362</v>
      </c>
      <c r="K16" s="61">
        <f t="shared" si="0"/>
        <v>0.001388888888888889</v>
      </c>
      <c r="L16" s="58" t="s">
        <v>13</v>
      </c>
      <c r="M16" s="39" t="s">
        <v>9</v>
      </c>
      <c r="N16" s="39" t="s">
        <v>12</v>
      </c>
      <c r="O16" s="39" t="s">
        <v>10</v>
      </c>
      <c r="P16" s="40">
        <v>0.0009027777777776969</v>
      </c>
      <c r="Q16" s="61">
        <f t="shared" si="1"/>
        <v>0.0006944444444444445</v>
      </c>
      <c r="R16" s="58" t="s">
        <v>12</v>
      </c>
      <c r="S16" s="39" t="s">
        <v>13</v>
      </c>
      <c r="T16" s="39" t="s">
        <v>12</v>
      </c>
      <c r="U16" s="40">
        <v>0.0005324074074073426</v>
      </c>
      <c r="V16" s="61">
        <f t="shared" si="2"/>
        <v>0.00034722222222222224</v>
      </c>
      <c r="W16" s="58" t="s">
        <v>10</v>
      </c>
      <c r="X16" s="40">
        <v>0.00023148148148133263</v>
      </c>
      <c r="Y16" s="61">
        <f t="shared" si="3"/>
        <v>0</v>
      </c>
      <c r="Z16" s="38" t="s">
        <v>12</v>
      </c>
      <c r="AA16" s="40">
        <v>0.00020833333333325488</v>
      </c>
      <c r="AB16" s="61">
        <f t="shared" si="4"/>
        <v>0.00034722222222222224</v>
      </c>
      <c r="AC16" s="64">
        <f t="shared" si="7"/>
        <v>0.002650462962962563</v>
      </c>
      <c r="AD16" s="43">
        <f t="shared" si="5"/>
        <v>0.002777777777777778</v>
      </c>
      <c r="AE16" s="44">
        <f t="shared" si="6"/>
        <v>0.0054282407407403414</v>
      </c>
    </row>
    <row r="17" spans="1:31" ht="11.25">
      <c r="A17" s="33">
        <v>13</v>
      </c>
      <c r="B17" s="35">
        <v>10</v>
      </c>
      <c r="C17" s="36" t="s">
        <v>71</v>
      </c>
      <c r="D17" s="37" t="s">
        <v>72</v>
      </c>
      <c r="E17" s="34">
        <v>237602</v>
      </c>
      <c r="F17" s="38" t="s">
        <v>10</v>
      </c>
      <c r="G17" s="39" t="s">
        <v>9</v>
      </c>
      <c r="H17" s="39" t="s">
        <v>12</v>
      </c>
      <c r="I17" s="39" t="s">
        <v>13</v>
      </c>
      <c r="J17" s="40">
        <v>0.0011805555555555736</v>
      </c>
      <c r="K17" s="61">
        <f t="shared" si="0"/>
        <v>0.001388888888888889</v>
      </c>
      <c r="L17" s="58" t="s">
        <v>13</v>
      </c>
      <c r="M17" s="39" t="s">
        <v>9</v>
      </c>
      <c r="N17" s="39" t="s">
        <v>12</v>
      </c>
      <c r="O17" s="39" t="s">
        <v>10</v>
      </c>
      <c r="P17" s="40">
        <v>0.0011111111111110905</v>
      </c>
      <c r="Q17" s="61">
        <f t="shared" si="1"/>
        <v>0.0006944444444444445</v>
      </c>
      <c r="R17" s="58" t="s">
        <v>12</v>
      </c>
      <c r="S17" s="39" t="s">
        <v>13</v>
      </c>
      <c r="T17" s="39" t="s">
        <v>10</v>
      </c>
      <c r="U17" s="40">
        <v>0.0007291666666666696</v>
      </c>
      <c r="V17" s="61">
        <f t="shared" si="2"/>
        <v>0</v>
      </c>
      <c r="W17" s="58" t="s">
        <v>10</v>
      </c>
      <c r="X17" s="40">
        <v>0.00023148148148144365</v>
      </c>
      <c r="Y17" s="61">
        <f t="shared" si="3"/>
        <v>0</v>
      </c>
      <c r="Z17" s="38" t="s">
        <v>10</v>
      </c>
      <c r="AA17" s="40">
        <v>0.00015046296296294948</v>
      </c>
      <c r="AB17" s="61">
        <f t="shared" si="4"/>
        <v>0</v>
      </c>
      <c r="AC17" s="64">
        <f t="shared" si="7"/>
        <v>0.003402777777777727</v>
      </c>
      <c r="AD17" s="43">
        <f t="shared" si="5"/>
        <v>0.0020833333333333333</v>
      </c>
      <c r="AE17" s="44">
        <f t="shared" si="6"/>
        <v>0.00548611111111106</v>
      </c>
    </row>
    <row r="18" spans="1:31" ht="11.25">
      <c r="A18" s="33">
        <v>14</v>
      </c>
      <c r="B18" s="35">
        <v>11</v>
      </c>
      <c r="C18" s="36" t="s">
        <v>73</v>
      </c>
      <c r="D18" s="37" t="s">
        <v>15</v>
      </c>
      <c r="E18" s="34">
        <v>504516</v>
      </c>
      <c r="F18" s="38" t="s">
        <v>12</v>
      </c>
      <c r="G18" s="39" t="s">
        <v>9</v>
      </c>
      <c r="H18" s="39" t="s">
        <v>12</v>
      </c>
      <c r="I18" s="39" t="s">
        <v>8</v>
      </c>
      <c r="J18" s="40">
        <v>0.0011226851851851016</v>
      </c>
      <c r="K18" s="61">
        <f t="shared" si="0"/>
        <v>0.0010416666666666667</v>
      </c>
      <c r="L18" s="58" t="s">
        <v>13</v>
      </c>
      <c r="M18" s="39" t="s">
        <v>9</v>
      </c>
      <c r="N18" s="39" t="s">
        <v>12</v>
      </c>
      <c r="O18" s="39" t="s">
        <v>10</v>
      </c>
      <c r="P18" s="40">
        <v>0.001087962962963096</v>
      </c>
      <c r="Q18" s="61">
        <f t="shared" si="1"/>
        <v>0.0006944444444444445</v>
      </c>
      <c r="R18" s="58" t="s">
        <v>12</v>
      </c>
      <c r="S18" s="39" t="s">
        <v>13</v>
      </c>
      <c r="T18" s="39" t="s">
        <v>10</v>
      </c>
      <c r="U18" s="40">
        <v>0.0006597222222223253</v>
      </c>
      <c r="V18" s="61">
        <f t="shared" si="2"/>
        <v>0</v>
      </c>
      <c r="W18" s="58" t="s">
        <v>12</v>
      </c>
      <c r="X18" s="40">
        <v>0.0004050925925925819</v>
      </c>
      <c r="Y18" s="61">
        <f t="shared" si="3"/>
        <v>0.00034722222222222224</v>
      </c>
      <c r="Z18" s="38" t="s">
        <v>10</v>
      </c>
      <c r="AA18" s="40">
        <v>0.000196759259259216</v>
      </c>
      <c r="AB18" s="61">
        <f t="shared" si="4"/>
        <v>0</v>
      </c>
      <c r="AC18" s="64">
        <f t="shared" si="7"/>
        <v>0.003472222222222321</v>
      </c>
      <c r="AD18" s="43">
        <f t="shared" si="5"/>
        <v>0.0020833333333333333</v>
      </c>
      <c r="AE18" s="44">
        <f t="shared" si="6"/>
        <v>0.005555555555555654</v>
      </c>
    </row>
    <row r="19" spans="1:31" ht="11.25">
      <c r="A19" s="33">
        <v>15</v>
      </c>
      <c r="B19" s="35"/>
      <c r="C19" s="36" t="s">
        <v>74</v>
      </c>
      <c r="D19" s="37" t="s">
        <v>63</v>
      </c>
      <c r="E19" s="34">
        <v>222412</v>
      </c>
      <c r="F19" s="38" t="s">
        <v>10</v>
      </c>
      <c r="G19" s="39" t="s">
        <v>8</v>
      </c>
      <c r="H19" s="39" t="s">
        <v>12</v>
      </c>
      <c r="I19" s="39" t="s">
        <v>9</v>
      </c>
      <c r="J19" s="40">
        <v>0.0012384259259259345</v>
      </c>
      <c r="K19" s="61">
        <f t="shared" si="0"/>
        <v>0.0006944444444444445</v>
      </c>
      <c r="L19" s="58" t="s">
        <v>8</v>
      </c>
      <c r="M19" s="39" t="s">
        <v>9</v>
      </c>
      <c r="N19" s="39" t="s">
        <v>12</v>
      </c>
      <c r="O19" s="39" t="s">
        <v>8</v>
      </c>
      <c r="P19" s="40">
        <v>0.0011689814814814792</v>
      </c>
      <c r="Q19" s="61">
        <f t="shared" si="1"/>
        <v>0.0006944444444444445</v>
      </c>
      <c r="R19" s="58" t="s">
        <v>10</v>
      </c>
      <c r="S19" s="39" t="s">
        <v>8</v>
      </c>
      <c r="T19" s="39" t="s">
        <v>10</v>
      </c>
      <c r="U19" s="40">
        <v>0.0007638888888888973</v>
      </c>
      <c r="V19" s="61">
        <f t="shared" si="2"/>
        <v>0.0006944444444444445</v>
      </c>
      <c r="W19" s="58" t="s">
        <v>10</v>
      </c>
      <c r="X19" s="40">
        <v>0.0003587962962962876</v>
      </c>
      <c r="Y19" s="61">
        <f t="shared" si="3"/>
        <v>0</v>
      </c>
      <c r="Z19" s="38" t="s">
        <v>10</v>
      </c>
      <c r="AA19" s="40">
        <v>0.00021990740740740478</v>
      </c>
      <c r="AB19" s="61">
        <f t="shared" si="4"/>
        <v>0</v>
      </c>
      <c r="AC19" s="64">
        <f t="shared" si="7"/>
        <v>0.0037500000000000033</v>
      </c>
      <c r="AD19" s="43">
        <f t="shared" si="5"/>
        <v>0.0020833333333333333</v>
      </c>
      <c r="AE19" s="44">
        <v>0.005833333333333336</v>
      </c>
    </row>
    <row r="20" spans="1:31" ht="11.25">
      <c r="A20" s="33">
        <v>16</v>
      </c>
      <c r="B20" s="35">
        <v>12</v>
      </c>
      <c r="C20" s="36" t="s">
        <v>75</v>
      </c>
      <c r="D20" s="37" t="s">
        <v>76</v>
      </c>
      <c r="E20" s="34">
        <v>247225</v>
      </c>
      <c r="F20" s="38" t="s">
        <v>11</v>
      </c>
      <c r="G20" s="39" t="s">
        <v>9</v>
      </c>
      <c r="H20" s="39" t="s">
        <v>13</v>
      </c>
      <c r="I20" s="39" t="s">
        <v>8</v>
      </c>
      <c r="J20" s="40">
        <v>0.0014814814814815003</v>
      </c>
      <c r="K20" s="61">
        <f t="shared" si="0"/>
        <v>0.001388888888888889</v>
      </c>
      <c r="L20" s="58" t="s">
        <v>13</v>
      </c>
      <c r="M20" s="39" t="s">
        <v>11</v>
      </c>
      <c r="N20" s="39" t="s">
        <v>12</v>
      </c>
      <c r="O20" s="39" t="s">
        <v>8</v>
      </c>
      <c r="P20" s="40">
        <v>0.0012731481481481621</v>
      </c>
      <c r="Q20" s="61">
        <f t="shared" si="1"/>
        <v>0</v>
      </c>
      <c r="R20" s="58" t="s">
        <v>12</v>
      </c>
      <c r="S20" s="39" t="s">
        <v>13</v>
      </c>
      <c r="T20" s="39" t="s">
        <v>8</v>
      </c>
      <c r="U20" s="40">
        <v>0.000983796296296302</v>
      </c>
      <c r="V20" s="61">
        <f t="shared" si="2"/>
        <v>0.00034722222222222224</v>
      </c>
      <c r="W20" s="58" t="s">
        <v>10</v>
      </c>
      <c r="X20" s="40">
        <v>0.0006365740740740533</v>
      </c>
      <c r="Y20" s="61">
        <f t="shared" si="3"/>
        <v>0</v>
      </c>
      <c r="Z20" s="38" t="s">
        <v>10</v>
      </c>
      <c r="AA20" s="40">
        <v>0.0002083333333333659</v>
      </c>
      <c r="AB20" s="61">
        <f t="shared" si="4"/>
        <v>0</v>
      </c>
      <c r="AC20" s="64">
        <f t="shared" si="7"/>
        <v>0.004583333333333384</v>
      </c>
      <c r="AD20" s="43">
        <f t="shared" si="5"/>
        <v>0.0017361111111111112</v>
      </c>
      <c r="AE20" s="44">
        <v>0.006319444444444495</v>
      </c>
    </row>
    <row r="21" spans="1:31" ht="12" thickBot="1">
      <c r="A21" s="10">
        <v>17</v>
      </c>
      <c r="B21" s="12">
        <v>13</v>
      </c>
      <c r="C21" s="13" t="s">
        <v>77</v>
      </c>
      <c r="D21" s="14" t="s">
        <v>72</v>
      </c>
      <c r="E21" s="11">
        <v>332980</v>
      </c>
      <c r="F21" s="45" t="s">
        <v>12</v>
      </c>
      <c r="G21" s="15" t="s">
        <v>9</v>
      </c>
      <c r="H21" s="15" t="s">
        <v>10</v>
      </c>
      <c r="I21" s="15" t="s">
        <v>11</v>
      </c>
      <c r="J21" s="46">
        <v>0.00122685185185184</v>
      </c>
      <c r="K21" s="62">
        <f t="shared" si="0"/>
        <v>0.0006944444444444445</v>
      </c>
      <c r="L21" s="59" t="s">
        <v>13</v>
      </c>
      <c r="M21" s="15" t="s">
        <v>11</v>
      </c>
      <c r="N21" s="15" t="s">
        <v>11</v>
      </c>
      <c r="O21" s="15" t="s">
        <v>10</v>
      </c>
      <c r="P21" s="46">
        <v>0.0013425925925925897</v>
      </c>
      <c r="Q21" s="62">
        <f t="shared" si="1"/>
        <v>0.0006944444444444445</v>
      </c>
      <c r="R21" s="59" t="s">
        <v>12</v>
      </c>
      <c r="S21" s="15" t="s">
        <v>13</v>
      </c>
      <c r="T21" s="15" t="s">
        <v>12</v>
      </c>
      <c r="U21" s="46">
        <v>0.001412037037037045</v>
      </c>
      <c r="V21" s="62">
        <f t="shared" si="2"/>
        <v>0.00034722222222222224</v>
      </c>
      <c r="W21" s="59" t="s">
        <v>11</v>
      </c>
      <c r="X21" s="46">
        <v>0.00037037037037035425</v>
      </c>
      <c r="Y21" s="62">
        <f t="shared" si="3"/>
        <v>0.00034722222222222224</v>
      </c>
      <c r="Z21" s="45" t="s">
        <v>12</v>
      </c>
      <c r="AA21" s="46">
        <v>0.0004166666666666667</v>
      </c>
      <c r="AB21" s="62">
        <f t="shared" si="4"/>
        <v>0.00034722222222222224</v>
      </c>
      <c r="AC21" s="65">
        <f t="shared" si="7"/>
        <v>0.004768518518518496</v>
      </c>
      <c r="AD21" s="49">
        <f t="shared" si="5"/>
        <v>0.0024305555555555556</v>
      </c>
      <c r="AE21" s="50">
        <v>0.006782407407407385</v>
      </c>
    </row>
    <row r="23" spans="1:11" ht="11.25">
      <c r="A23" s="77" t="s">
        <v>47</v>
      </c>
      <c r="B23" s="77"/>
      <c r="C23" s="77"/>
      <c r="D23" s="77"/>
      <c r="E23" s="77"/>
      <c r="F23" s="77"/>
      <c r="G23" s="77"/>
      <c r="H23" s="77"/>
      <c r="I23" s="77"/>
      <c r="J23" s="77"/>
      <c r="K23" s="77"/>
    </row>
    <row r="26" spans="4:5" ht="11.25">
      <c r="D26" s="55" t="s">
        <v>82</v>
      </c>
      <c r="E26" s="56">
        <v>0.00034722222222222224</v>
      </c>
    </row>
  </sheetData>
  <mergeCells count="1">
    <mergeCell ref="A23:K23"/>
  </mergeCells>
  <conditionalFormatting sqref="F5:I21 W5:W21 L5:O21 R5:T21">
    <cfRule type="cellIs" priority="1" dxfId="0" operator="notEqual" stopIfTrue="1">
      <formula>F$4</formula>
    </cfRule>
  </conditionalFormatting>
  <conditionalFormatting sqref="Q5:Q21 Y5:Y21 K5:K21 V5:V21 AB5:AB21">
    <cfRule type="cellIs" priority="2" dxfId="0" operator="notEqual" stopIfTrue="1">
      <formula>0</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jcindric</dc:creator>
  <cp:keywords/>
  <dc:description/>
  <cp:lastModifiedBy>jcindric</cp:lastModifiedBy>
  <cp:lastPrinted>2009-09-17T08:11:56Z</cp:lastPrinted>
  <dcterms:created xsi:type="dcterms:W3CDTF">2009-09-15T08:04:08Z</dcterms:created>
  <dcterms:modified xsi:type="dcterms:W3CDTF">2009-09-18T10:31:28Z</dcterms:modified>
  <cp:category/>
  <cp:version/>
  <cp:contentType/>
  <cp:contentStatus/>
</cp:coreProperties>
</file>